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lomptontc.sharepoint.com/sites/CullomptonTC/Shared Documents/Operations/Finance/Payments List/2022-2023/"/>
    </mc:Choice>
  </mc:AlternateContent>
  <xr:revisionPtr revIDLastSave="202" documentId="13_ncr:40009_{4EAF5C51-4586-4255-9AAC-5F75706602D5}" xr6:coauthVersionLast="47" xr6:coauthVersionMax="47" xr10:uidLastSave="{57B56E3C-7793-452D-9E64-CE27ABE633A5}"/>
  <bookViews>
    <workbookView xWindow="-120" yWindow="-120" windowWidth="20730" windowHeight="11160" xr2:uid="{00000000-000D-0000-FFFF-FFFF00000000}"/>
  </bookViews>
  <sheets>
    <sheet name="Mar'23" sheetId="13" r:id="rId1"/>
    <sheet name="Feb'23" sheetId="12" r:id="rId2"/>
    <sheet name="Jan'23" sheetId="11" r:id="rId3"/>
    <sheet name="Dec'22" sheetId="10" r:id="rId4"/>
    <sheet name="Nov'22" sheetId="9" r:id="rId5"/>
    <sheet name="Oct'22" sheetId="8" r:id="rId6"/>
    <sheet name="Sept'22" sheetId="7" r:id="rId7"/>
    <sheet name="Aug'22" sheetId="6" r:id="rId8"/>
    <sheet name="Jul'22" sheetId="5" r:id="rId9"/>
    <sheet name="Jun'22" sheetId="4" r:id="rId10"/>
    <sheet name="May'22" sheetId="3" r:id="rId11"/>
    <sheet name="Apr'22" sheetId="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4" i="13" l="1"/>
  <c r="G111" i="13"/>
  <c r="G109" i="13"/>
  <c r="G107" i="13"/>
  <c r="G95" i="13"/>
  <c r="G93" i="13"/>
  <c r="G91" i="13"/>
  <c r="G89" i="13"/>
  <c r="G87" i="13"/>
  <c r="G85" i="13"/>
  <c r="G83" i="13"/>
  <c r="G81" i="13"/>
  <c r="G79" i="13"/>
  <c r="G77" i="13"/>
  <c r="G25" i="13"/>
  <c r="G23" i="13"/>
  <c r="G21" i="13"/>
  <c r="G19" i="13"/>
  <c r="G15" i="13"/>
  <c r="G10" i="13"/>
  <c r="G8" i="13"/>
  <c r="G6" i="13"/>
  <c r="G3" i="13"/>
  <c r="G6" i="12"/>
  <c r="F6" i="12"/>
  <c r="E6" i="12"/>
  <c r="F12" i="11"/>
  <c r="G12" i="11"/>
  <c r="E12" i="11"/>
  <c r="F4" i="11"/>
  <c r="G115" i="13" l="1"/>
  <c r="I38" i="10"/>
  <c r="I36" i="10"/>
  <c r="I34" i="10"/>
  <c r="I32" i="10"/>
  <c r="I30" i="10"/>
  <c r="I28" i="10"/>
  <c r="I26" i="10"/>
  <c r="I24" i="10"/>
  <c r="I22" i="10"/>
  <c r="I20" i="10"/>
  <c r="I17" i="10"/>
  <c r="I13" i="10"/>
  <c r="I11" i="10"/>
  <c r="I9" i="10"/>
  <c r="I7" i="10"/>
  <c r="I3" i="10"/>
  <c r="I33" i="9"/>
  <c r="I30" i="9"/>
  <c r="I28" i="9"/>
  <c r="I26" i="9"/>
  <c r="I23" i="9"/>
  <c r="I20" i="9"/>
  <c r="I18" i="9"/>
  <c r="I16" i="9"/>
  <c r="I12" i="9"/>
  <c r="I7" i="9"/>
  <c r="I5" i="9"/>
  <c r="I3" i="9"/>
  <c r="I34" i="9" s="1"/>
  <c r="I22" i="8"/>
  <c r="I20" i="8"/>
  <c r="I18" i="8"/>
  <c r="I16" i="8"/>
  <c r="I14" i="8"/>
  <c r="I12" i="8"/>
  <c r="I9" i="8"/>
  <c r="I6" i="8"/>
  <c r="I3" i="8"/>
  <c r="I23" i="8" s="1"/>
  <c r="I22" i="7"/>
  <c r="I20" i="7"/>
  <c r="I17" i="7"/>
  <c r="I14" i="7"/>
  <c r="I11" i="7"/>
  <c r="I9" i="7"/>
  <c r="I7" i="7"/>
  <c r="I5" i="7"/>
  <c r="I23" i="7" s="1"/>
  <c r="I19" i="6"/>
  <c r="I17" i="6"/>
  <c r="I15" i="6"/>
  <c r="I13" i="6"/>
  <c r="I9" i="6"/>
  <c r="I7" i="6"/>
  <c r="I5" i="6"/>
  <c r="I3" i="6"/>
  <c r="I20" i="6" s="1"/>
  <c r="I18" i="5"/>
  <c r="I16" i="5"/>
  <c r="I14" i="5"/>
  <c r="I12" i="5"/>
  <c r="I10" i="5"/>
  <c r="I8" i="5"/>
  <c r="I5" i="5"/>
  <c r="I3" i="5"/>
  <c r="I19" i="5" s="1"/>
  <c r="I16" i="4"/>
  <c r="I14" i="4"/>
  <c r="I11" i="4"/>
  <c r="I9" i="4"/>
  <c r="I7" i="4"/>
  <c r="I5" i="4"/>
  <c r="I3" i="4"/>
  <c r="I17" i="4" s="1"/>
  <c r="I21" i="3"/>
  <c r="I19" i="3"/>
  <c r="I17" i="3"/>
  <c r="I15" i="3"/>
  <c r="I13" i="3"/>
  <c r="I11" i="3"/>
  <c r="I9" i="3"/>
  <c r="I7" i="3"/>
  <c r="I5" i="3"/>
  <c r="I3" i="3"/>
  <c r="I22" i="3" s="1"/>
  <c r="I12" i="2"/>
  <c r="I10" i="2"/>
  <c r="I8" i="2"/>
  <c r="I5" i="2"/>
  <c r="I3" i="2"/>
  <c r="I13" i="2" s="1"/>
  <c r="I39" i="10" l="1"/>
</calcChain>
</file>

<file path=xl/sharedStrings.xml><?xml version="1.0" encoding="utf-8"?>
<sst xmlns="http://schemas.openxmlformats.org/spreadsheetml/2006/main" count="998" uniqueCount="352">
  <si>
    <t>Invoice Date</t>
  </si>
  <si>
    <t>Invoice Number</t>
  </si>
  <si>
    <t>Cost Centre Description</t>
  </si>
  <si>
    <t>Supplier Name</t>
  </si>
  <si>
    <t>Transaction Detail</t>
  </si>
  <si>
    <t>Date Paid</t>
  </si>
  <si>
    <t>Net</t>
  </si>
  <si>
    <t>VAT</t>
  </si>
  <si>
    <t>Total</t>
  </si>
  <si>
    <t>Notes</t>
  </si>
  <si>
    <t>Town Upkeep</t>
  </si>
  <si>
    <t>AS Signs &amp; Graphics</t>
  </si>
  <si>
    <t>1830x305mm Chevron Panels x3</t>
  </si>
  <si>
    <t>AS Signs &amp; Graphics Total</t>
  </si>
  <si>
    <t>Town Hall</t>
  </si>
  <si>
    <t>British Gas - A/C BGL282249 - GAS</t>
  </si>
  <si>
    <t>TH Gas - 26/10 - 25/11</t>
  </si>
  <si>
    <t>TH Gas 26/10/22 - 25/11/22</t>
  </si>
  <si>
    <t>Town Hall Gas</t>
  </si>
  <si>
    <t>British Gas - A/C BGL282249 - GAS Total</t>
  </si>
  <si>
    <t>INV-D-01273</t>
  </si>
  <si>
    <t>Administration</t>
  </si>
  <si>
    <t>CoudyIT</t>
  </si>
  <si>
    <t>Lenovo Tab P11 4G 64GB</t>
  </si>
  <si>
    <t>CoudyIT Total</t>
  </si>
  <si>
    <t>Cemetery</t>
  </si>
  <si>
    <t>Halcyon Landscapes Ltd</t>
  </si>
  <si>
    <t>Grass Cutting</t>
  </si>
  <si>
    <t>Halcyon Landscapes Ltd Total</t>
  </si>
  <si>
    <t>HMRC</t>
  </si>
  <si>
    <t>PAYE - Month 9 2022</t>
  </si>
  <si>
    <t>HMRC Total</t>
  </si>
  <si>
    <t>LGRC Associates Ltd</t>
  </si>
  <si>
    <t>Locum Town Clerk - Nov'22</t>
  </si>
  <si>
    <t>Deputy Town Clerk - Nov'22</t>
  </si>
  <si>
    <t>Code of Conduct - Nov'22</t>
  </si>
  <si>
    <t>LGRC Associates Ltd Total</t>
  </si>
  <si>
    <t>20221003-1</t>
  </si>
  <si>
    <t>Mid Devon District Council</t>
  </si>
  <si>
    <t>Town Hall NNDR</t>
  </si>
  <si>
    <t>20221003-2</t>
  </si>
  <si>
    <t>Cemetery NNDR</t>
  </si>
  <si>
    <t>Mid Devon District Council Total</t>
  </si>
  <si>
    <t>MQI-2787</t>
  </si>
  <si>
    <t>Millenium Quest Limited</t>
  </si>
  <si>
    <t>Electrical Infrastructure Work</t>
  </si>
  <si>
    <t>Millenium Quest Limited Total</t>
  </si>
  <si>
    <t>Community Wellbeing Miscellane</t>
  </si>
  <si>
    <t>N Stevens</t>
  </si>
  <si>
    <t>Town Christmas Trees x2</t>
  </si>
  <si>
    <t>N Stevens Total</t>
  </si>
  <si>
    <t>Pensions</t>
  </si>
  <si>
    <t>Pensions Month 9 2022</t>
  </si>
  <si>
    <t>Pensions Total</t>
  </si>
  <si>
    <t>SB20222041</t>
  </si>
  <si>
    <t>PKF Littlejohn LLP</t>
  </si>
  <si>
    <t>External Audit 2021-2022</t>
  </si>
  <si>
    <t>PKF Littlejohn LLP Total</t>
  </si>
  <si>
    <t>Salaries</t>
  </si>
  <si>
    <t>Salaries Month 9 2022</t>
  </si>
  <si>
    <t>Salaries Total</t>
  </si>
  <si>
    <t>Scottish Power</t>
  </si>
  <si>
    <t>TH Electricity Correction</t>
  </si>
  <si>
    <t>Scottish Power Total</t>
  </si>
  <si>
    <t>Tozers</t>
  </si>
  <si>
    <t>Licence Emergency Rear Access</t>
  </si>
  <si>
    <t>Tozers Total</t>
  </si>
  <si>
    <t>IN0222462</t>
  </si>
  <si>
    <t>Play Areas</t>
  </si>
  <si>
    <t>Tudor Environmental</t>
  </si>
  <si>
    <t>Litter Bins - Upcott Field</t>
  </si>
  <si>
    <t>Tudor Environmental Total</t>
  </si>
  <si>
    <t>OUT-8492</t>
  </si>
  <si>
    <t>Wasteology Ltd</t>
  </si>
  <si>
    <t>Fridge Removals x3 and Skip Exchange x3</t>
  </si>
  <si>
    <t>Wasteology Ltd Total</t>
  </si>
  <si>
    <t>Grand Total</t>
  </si>
  <si>
    <t>Cullompton Rangers</t>
  </si>
  <si>
    <t>Grant</t>
  </si>
  <si>
    <t>Cullompton Rangers Total</t>
  </si>
  <si>
    <t>PAYE - Month 8 2022</t>
  </si>
  <si>
    <t>Locum Deputy TC - Sept'22</t>
  </si>
  <si>
    <t>Locum Town Clerk Sept'22</t>
  </si>
  <si>
    <t>Locum TC - Oct'22</t>
  </si>
  <si>
    <t>Locum Deputy TC - Oct'22</t>
  </si>
  <si>
    <t>Grass Cutting 2022/23</t>
  </si>
  <si>
    <t>Waste Collect Oct'22 - Mar'23</t>
  </si>
  <si>
    <t>MQI-2781</t>
  </si>
  <si>
    <t>Christmas Lights 2022</t>
  </si>
  <si>
    <t>#2664</t>
  </si>
  <si>
    <t>NetwiseUK</t>
  </si>
  <si>
    <t>Website Setup Fee - Premium</t>
  </si>
  <si>
    <t>NetwiseUK Total</t>
  </si>
  <si>
    <t>Pension - Leavers - Month 08</t>
  </si>
  <si>
    <t>Pensions Month 08 2022</t>
  </si>
  <si>
    <t>Salaries - Backpay - Leavers</t>
  </si>
  <si>
    <t>Salaries Month 8 2022</t>
  </si>
  <si>
    <t>Town Team</t>
  </si>
  <si>
    <t>Town Team Total</t>
  </si>
  <si>
    <t>Work undertaken re Sparkx Ltd</t>
  </si>
  <si>
    <t>Zurich Municipal</t>
  </si>
  <si>
    <t>Motor Insurance YLL-2720841323</t>
  </si>
  <si>
    <t>Insurance YLL-2720841133</t>
  </si>
  <si>
    <t>Zurich Municipal Total</t>
  </si>
  <si>
    <t>308/2022</t>
  </si>
  <si>
    <t>E K Ballantyne</t>
  </si>
  <si>
    <t>Chapel - Replace gutter chan</t>
  </si>
  <si>
    <t>E K Ballantyne Total</t>
  </si>
  <si>
    <t>HMRC Month 6 2022</t>
  </si>
  <si>
    <t>PAYE - Month 7 2022</t>
  </si>
  <si>
    <t>Locum DTC Services - Aug'22</t>
  </si>
  <si>
    <t>Locum TC Services- Aug 2022</t>
  </si>
  <si>
    <t>Pensions Month 6 2022</t>
  </si>
  <si>
    <t>Pensions Month 7 2022</t>
  </si>
  <si>
    <t>Public Works Loan</t>
  </si>
  <si>
    <t>Repayment Public Works Loan</t>
  </si>
  <si>
    <t>Public Works Loan Total</t>
  </si>
  <si>
    <t>RoSPA Play Safety Ltd</t>
  </si>
  <si>
    <t>Play Areas Annual Inspection</t>
  </si>
  <si>
    <t>RoSPA Play Safety Ltd Total</t>
  </si>
  <si>
    <t>Salaries Month 7 2022</t>
  </si>
  <si>
    <t>CAS retainer May'22 - Apr'23</t>
  </si>
  <si>
    <t>IN0209205</t>
  </si>
  <si>
    <t>Town Centre</t>
  </si>
  <si>
    <t>STIHL KM94RC-E KombiEngine</t>
  </si>
  <si>
    <t>Adecco UK Ltd</t>
  </si>
  <si>
    <t>Placement of Admin Assistant</t>
  </si>
  <si>
    <t>Adecco UK Ltd Total</t>
  </si>
  <si>
    <t>Cleveland Containers Ltd</t>
  </si>
  <si>
    <t>20ft Container</t>
  </si>
  <si>
    <t>Cleveland Containers Ltd Total</t>
  </si>
  <si>
    <t>Devon County Council</t>
  </si>
  <si>
    <t>Parking Services 2022-2023</t>
  </si>
  <si>
    <t>Devon County Council Total</t>
  </si>
  <si>
    <t>Grounds Maintenance - Jul'22</t>
  </si>
  <si>
    <t>Labdon Building Supplies</t>
  </si>
  <si>
    <t>Wurth SDS Drill Bit 8x210 2 Pa</t>
  </si>
  <si>
    <t>Cemetery Fence - Bolt Downs</t>
  </si>
  <si>
    <t>Labdon Building Supplies Total</t>
  </si>
  <si>
    <t>Locum Deputy Clerk - Jul'22</t>
  </si>
  <si>
    <t>Locum Clerk - Jul'22</t>
  </si>
  <si>
    <t>Salaries Month 6 2022</t>
  </si>
  <si>
    <t>Salary Month 6 2022</t>
  </si>
  <si>
    <t>\IN0206997</t>
  </si>
  <si>
    <t>PPE - Outside Staff</t>
  </si>
  <si>
    <t>INV-D-01185</t>
  </si>
  <si>
    <t>New IT development</t>
  </si>
  <si>
    <t>PAYE - Month 5 2022</t>
  </si>
  <si>
    <t>T03356-1</t>
  </si>
  <si>
    <t>Hush Farms Ltd</t>
  </si>
  <si>
    <t>Chainsaw - PG &amp; PS - Sept 22</t>
  </si>
  <si>
    <t>Hush Farms Ltd Total</t>
  </si>
  <si>
    <t>Repairs to Fence - Tiv Road</t>
  </si>
  <si>
    <t>Locum TC - Sam Winter</t>
  </si>
  <si>
    <t>Locum TC - Fran Pridding</t>
  </si>
  <si>
    <t>Locum DTC - Carmel Wilkinson</t>
  </si>
  <si>
    <t>Pensions Month 5 2022</t>
  </si>
  <si>
    <t>Salaries Month 5 2022</t>
  </si>
  <si>
    <t>Somerset West &amp; Taunton  Council</t>
  </si>
  <si>
    <t>Hanging Baskets - Planting</t>
  </si>
  <si>
    <t>Somerset West &amp; Taunton  Council Total</t>
  </si>
  <si>
    <t>Play Areas - Monthly Maint</t>
  </si>
  <si>
    <t>PAYE - Month 4 2022</t>
  </si>
  <si>
    <t>T03356</t>
  </si>
  <si>
    <t>Chainsaw Train - PG &amp; PS</t>
  </si>
  <si>
    <t>T03356CR</t>
  </si>
  <si>
    <t>Pensions Month 4 2022</t>
  </si>
  <si>
    <t>Plantscape Limited</t>
  </si>
  <si>
    <t>Hanging Baskets</t>
  </si>
  <si>
    <t>Plantscape Limited Total</t>
  </si>
  <si>
    <t>SM25816</t>
  </si>
  <si>
    <t>Rialtas Business Solutions Ltd</t>
  </si>
  <si>
    <t>RBS Annual Support</t>
  </si>
  <si>
    <t>Rialtas Business Solutions Ltd Total</t>
  </si>
  <si>
    <t>Salaries Month 4 2022</t>
  </si>
  <si>
    <t>Grant - Jubilee Celebrations</t>
  </si>
  <si>
    <t>ABA Groundcare LLP</t>
  </si>
  <si>
    <t>Brushcutter &amp; Vacuum</t>
  </si>
  <si>
    <t>ABA Groundcare LLP Total</t>
  </si>
  <si>
    <t>INV-0102</t>
  </si>
  <si>
    <t>Carlin Ltd</t>
  </si>
  <si>
    <t>H&amp;S onsite assessment &amp; report</t>
  </si>
  <si>
    <t>Carlin Ltd Total</t>
  </si>
  <si>
    <t>PAYE - Month 3 2022</t>
  </si>
  <si>
    <t>Deposit for Locum Services</t>
  </si>
  <si>
    <t>Pensions Month 3 2022</t>
  </si>
  <si>
    <t>Year End Closedown</t>
  </si>
  <si>
    <t>Salaries Month 3 2022</t>
  </si>
  <si>
    <t>Cem waste collection Apr-Sep22</t>
  </si>
  <si>
    <t>Devon Association of Local Councils</t>
  </si>
  <si>
    <t>DALC &amp; NALC Fees 2022/23</t>
  </si>
  <si>
    <t>Devon Association of Local Councils Total</t>
  </si>
  <si>
    <t>Insignia Limited</t>
  </si>
  <si>
    <t>Jubilee Coins</t>
  </si>
  <si>
    <t>Insignia Limited Total</t>
  </si>
  <si>
    <t>PAYE - Month 2 2022</t>
  </si>
  <si>
    <t>Pensions Month 2 2022</t>
  </si>
  <si>
    <t>INV-414002</t>
  </si>
  <si>
    <t>21CC Group Limited</t>
  </si>
  <si>
    <t>Platinum Jubilee Beacon</t>
  </si>
  <si>
    <t>21CC Group Limited Total</t>
  </si>
  <si>
    <t>INV-5128</t>
  </si>
  <si>
    <t>A M Lane Ltd</t>
  </si>
  <si>
    <t>Pruning/ Ivy removal Head Weir</t>
  </si>
  <si>
    <t>A M Lane Ltd Total</t>
  </si>
  <si>
    <t>Salaries Month 2 2022</t>
  </si>
  <si>
    <t>South West Councils</t>
  </si>
  <si>
    <t>South West Councils Subs 22/23</t>
  </si>
  <si>
    <t>South West Councils Total</t>
  </si>
  <si>
    <t>Date</t>
  </si>
  <si>
    <t>Department</t>
  </si>
  <si>
    <t>Deep Blue Logic</t>
  </si>
  <si>
    <t>Computer to Broadcast Meetings</t>
  </si>
  <si>
    <t>Paid by Credit Card</t>
  </si>
  <si>
    <t>Deep Blue Logic Total</t>
  </si>
  <si>
    <t>PAYE - Month 1 2022</t>
  </si>
  <si>
    <t>20220401A</t>
  </si>
  <si>
    <t>NNDR Town Hall</t>
  </si>
  <si>
    <t>20220401B</t>
  </si>
  <si>
    <t>NNDR Cemetery</t>
  </si>
  <si>
    <t>Pensions Month 1 2022</t>
  </si>
  <si>
    <t>Salaries Month 1 2022</t>
  </si>
  <si>
    <t>Box Ltd</t>
  </si>
  <si>
    <t>All-in-One Computer</t>
  </si>
  <si>
    <t>Salaries - Month 10</t>
  </si>
  <si>
    <t>Skip Exchange</t>
  </si>
  <si>
    <t>Viking</t>
  </si>
  <si>
    <t>Stationery</t>
  </si>
  <si>
    <t>Install Christmas Trees x2</t>
  </si>
  <si>
    <t>Public Convienence Costs 20/21</t>
  </si>
  <si>
    <t>Salaries Month 10</t>
  </si>
  <si>
    <t>Soldo Card</t>
  </si>
  <si>
    <t>Payment Method</t>
  </si>
  <si>
    <t>Bank Transfer</t>
  </si>
  <si>
    <t>Totals</t>
  </si>
  <si>
    <t>Payee Name</t>
  </si>
  <si>
    <t>British Gas - A/C BGL282249 -</t>
  </si>
  <si>
    <t>Town Hall Gas - 28/12 - 25/01</t>
  </si>
  <si>
    <t>DD</t>
  </si>
  <si>
    <t>Salaries - Month 11</t>
  </si>
  <si>
    <t>Alarmtect Ltd</t>
  </si>
  <si>
    <t>External Sounder Beacon</t>
  </si>
  <si>
    <t>Emergency Lighting</t>
  </si>
  <si>
    <t>APSE</t>
  </si>
  <si>
    <t>Managing Allotments Course</t>
  </si>
  <si>
    <t>Electricity - 25/01-25/02/23</t>
  </si>
  <si>
    <t>Microsoft 365 - Dec'23</t>
  </si>
  <si>
    <t>Microsoft 365 - Jan'23</t>
  </si>
  <si>
    <t>Microsoft 365 - Feb'23</t>
  </si>
  <si>
    <t>D &amp; H Plant Ltd</t>
  </si>
  <si>
    <t>Eqipment Hire</t>
  </si>
  <si>
    <t>Compactor, Digger &amp; Dumper</t>
  </si>
  <si>
    <t>Allotments</t>
  </si>
  <si>
    <t>1.5 Ton Digger - Hire</t>
  </si>
  <si>
    <t>Dare Utilities Reinstatement Services</t>
  </si>
  <si>
    <t>Tarmac for Cemetery Paths</t>
  </si>
  <si>
    <t>G Burley &amp; Sons Ltd</t>
  </si>
  <si>
    <t>Hanging Baskets x28</t>
  </si>
  <si>
    <t>White Spirit, Paint &amp; Brushes</t>
  </si>
  <si>
    <t>Gorilla Glue 50ml</t>
  </si>
  <si>
    <t>Weed Membrane 3mx100m x2</t>
  </si>
  <si>
    <t>Posts and Road Safety Pins</t>
  </si>
  <si>
    <t>WD 40 100mls x2</t>
  </si>
  <si>
    <t>Safety Fencing Stakes x4</t>
  </si>
  <si>
    <t>Insulation Tape</t>
  </si>
  <si>
    <t>Lorry Load 20mm Scalpings</t>
  </si>
  <si>
    <t>Lorry Load 20mm Scalping</t>
  </si>
  <si>
    <t>50mm 201 TPL BLACK DUCT TAPE</t>
  </si>
  <si>
    <t>20mm Scalpings Loose x3</t>
  </si>
  <si>
    <t>Jack Saw, Fence Stakes etc</t>
  </si>
  <si>
    <t>Z2 BIB Chrome Single Timed</t>
  </si>
  <si>
    <t>Charcoal Paving, Cement &amp; Building Sand</t>
  </si>
  <si>
    <t>4m Extension Lead</t>
  </si>
  <si>
    <t>Blue Tarpulin - 18"x12"</t>
  </si>
  <si>
    <t>Orbital Sander</t>
  </si>
  <si>
    <t>Skinner - Chippings x4 Bags</t>
  </si>
  <si>
    <t>Orbital Sanding Sheets x5</t>
  </si>
  <si>
    <t>Padlock</t>
  </si>
  <si>
    <t>Trimming Knife, Pliers etc</t>
  </si>
  <si>
    <t>Building Sand 25KG</t>
  </si>
  <si>
    <t>Hex no.3 Drill Screw</t>
  </si>
  <si>
    <t>Jubilee Clips x3</t>
  </si>
  <si>
    <t>Drain Rod Set, Pick head &amp; Handle Set</t>
  </si>
  <si>
    <t>PU Grip Glove x5</t>
  </si>
  <si>
    <t>Hex Dem Hammer</t>
  </si>
  <si>
    <t>Barn Door, Fast Set Concrete, Fence Posts etc</t>
  </si>
  <si>
    <t>Floodlight x2</t>
  </si>
  <si>
    <t>Hose Clips, High Tensile Set Screw &amp; Jubilee Clip</t>
  </si>
  <si>
    <t>Plastic Plugs x100</t>
  </si>
  <si>
    <t>Self Closing Drum Tap x5</t>
  </si>
  <si>
    <t>Wire Mild Steel 1/2KG GALV</t>
  </si>
  <si>
    <t>Coir Mats &amp; 25x1.8m green chainlink fence</t>
  </si>
  <si>
    <t>Hikoki Rotary Hammer</t>
  </si>
  <si>
    <t>Green Tanalised Timber</t>
  </si>
  <si>
    <t>Fast Set Concrete 20KG x6</t>
  </si>
  <si>
    <t>E-Galv 500g 20mm Staples</t>
  </si>
  <si>
    <t>47x50 Tanalised Timber x4.8m</t>
  </si>
  <si>
    <t>Safety Fencing Stakes x 10</t>
  </si>
  <si>
    <t>150mm ZP Tower Bolt</t>
  </si>
  <si>
    <t>Plugs, Chisel Set &amp; Wood Screw</t>
  </si>
  <si>
    <t>Key Cutting</t>
  </si>
  <si>
    <t>Bolts, Washer &amp; Nuts</t>
  </si>
  <si>
    <t>50mm 201 TPL White Duct Tape</t>
  </si>
  <si>
    <t>Grey Pavings &amp; Concrete</t>
  </si>
  <si>
    <t>Hand Rivet Gun + Rivets</t>
  </si>
  <si>
    <t>1.5v AAA Batteries</t>
  </si>
  <si>
    <t>10 x 1x115mm Thin Cutting Disc</t>
  </si>
  <si>
    <t>Marbles Cleaning Ltd</t>
  </si>
  <si>
    <t>Station Rd Toilet Clean - Aug</t>
  </si>
  <si>
    <t>Metcalfe Allen Ltd</t>
  </si>
  <si>
    <t>Annual Inspection &amp; Service</t>
  </si>
  <si>
    <t>Mole End Plants</t>
  </si>
  <si>
    <t>Beech Hedging Plant</t>
  </si>
  <si>
    <t>Onsite Fire Safety Training Company</t>
  </si>
  <si>
    <t>First Aid and Fire Marshall Training</t>
  </si>
  <si>
    <t>Playground Course</t>
  </si>
  <si>
    <t>Professional Charges -Defence</t>
  </si>
  <si>
    <t>STIHL Motomix Fuel Mix - 55L</t>
  </si>
  <si>
    <t>STIHL Rollomatic E Guide Bar</t>
  </si>
  <si>
    <t>PPE &amp; Basket Brackets</t>
  </si>
  <si>
    <t>Hoodie Jackets x2</t>
  </si>
  <si>
    <t>Chain Saw Boots</t>
  </si>
  <si>
    <t>Braces (from 180cm)</t>
  </si>
  <si>
    <t>Dog Waste Bin &amp; Steel Pole</t>
  </si>
  <si>
    <t>PPE &amp; Knife</t>
  </si>
  <si>
    <t>No Dogs Sign x2</t>
  </si>
  <si>
    <t>Wild Flower Mix 1 kg x10</t>
  </si>
  <si>
    <t>PPE</t>
  </si>
  <si>
    <t>Skip Exchanges - Allotment</t>
  </si>
  <si>
    <t>Skip Hire - Feb'23</t>
  </si>
  <si>
    <t>Admin Assistant Placement Fee</t>
  </si>
  <si>
    <t>Salaries - Month 12</t>
  </si>
  <si>
    <t>Soldo</t>
  </si>
  <si>
    <t>TRansfer to SOLDO</t>
  </si>
  <si>
    <t>Unite - Carers in Mid Devon</t>
  </si>
  <si>
    <t>Unite Grant</t>
  </si>
  <si>
    <t>Unity T2 Current</t>
  </si>
  <si>
    <t>Opening Deposit</t>
  </si>
  <si>
    <t>CHAMBER RISER 450MM B5397</t>
  </si>
  <si>
    <t>Alarmtect Ltd Total</t>
  </si>
  <si>
    <t>APSE Total</t>
  </si>
  <si>
    <t>D &amp; H Plant Ltd Total</t>
  </si>
  <si>
    <t>Dare Utilities Reinstatement Services Total</t>
  </si>
  <si>
    <t>G Burley &amp; Sons Ltd Total</t>
  </si>
  <si>
    <t>Marbles Cleaning Ltd Total</t>
  </si>
  <si>
    <t>Metcalfe Allen Ltd Total</t>
  </si>
  <si>
    <t>Mole End Plants Total</t>
  </si>
  <si>
    <t>Onsite Fire Safety Training Company Total</t>
  </si>
  <si>
    <t>Soldo Total</t>
  </si>
  <si>
    <t>Unite - Carers in Mid Devon Total</t>
  </si>
  <si>
    <t>Unity T2 Current Total</t>
  </si>
  <si>
    <t>Accounts Package Setup and Configure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</si>
</sst>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10" xfId="0" applyBorder="1"/>
    <xf numFmtId="8" fontId="0" fillId="0" borderId="10" xfId="0" applyNumberFormat="1" applyBorder="1"/>
    <xf numFmtId="14" fontId="0" fillId="0" borderId="10" xfId="0" applyNumberFormat="1" applyBorder="1"/>
    <xf numFmtId="14" fontId="16" fillId="0" borderId="10" xfId="0" applyNumberFormat="1" applyFont="1" applyBorder="1"/>
    <xf numFmtId="8" fontId="16" fillId="0" borderId="10" xfId="0" applyNumberFormat="1" applyFont="1" applyBorder="1"/>
    <xf numFmtId="0" fontId="16" fillId="0" borderId="10" xfId="0" applyFont="1" applyBorder="1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14" fontId="0" fillId="0" borderId="10" xfId="0" applyNumberFormat="1" applyBorder="1" applyAlignment="1">
      <alignment wrapText="1"/>
    </xf>
    <xf numFmtId="14" fontId="16" fillId="0" borderId="10" xfId="0" applyNumberFormat="1" applyFont="1" applyBorder="1" applyAlignment="1">
      <alignment wrapText="1"/>
    </xf>
    <xf numFmtId="8" fontId="16" fillId="0" borderId="10" xfId="0" applyNumberFormat="1" applyFont="1" applyBorder="1" applyAlignment="1">
      <alignment wrapText="1"/>
    </xf>
    <xf numFmtId="0" fontId="16" fillId="0" borderId="10" xfId="0" applyFont="1" applyBorder="1" applyAlignment="1">
      <alignment wrapText="1"/>
    </xf>
    <xf numFmtId="14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4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8" fontId="0" fillId="0" borderId="10" xfId="0" applyNumberFormat="1" applyBorder="1" applyAlignment="1">
      <alignment horizontal="left" vertical="center" wrapText="1"/>
    </xf>
    <xf numFmtId="14" fontId="16" fillId="0" borderId="10" xfId="0" applyNumberFormat="1" applyFont="1" applyBorder="1" applyAlignment="1">
      <alignment horizontal="left" vertical="center" wrapText="1"/>
    </xf>
    <xf numFmtId="8" fontId="16" fillId="0" borderId="10" xfId="0" applyNumberFormat="1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8" fontId="0" fillId="0" borderId="0" xfId="0" applyNumberFormat="1" applyAlignment="1">
      <alignment horizontal="left" vertical="center" wrapText="1"/>
    </xf>
    <xf numFmtId="0" fontId="16" fillId="0" borderId="0" xfId="0" applyFont="1"/>
    <xf numFmtId="0" fontId="0" fillId="0" borderId="10" xfId="0" applyBorder="1" applyAlignment="1">
      <alignment horizontal="left" vertical="center"/>
    </xf>
    <xf numFmtId="0" fontId="16" fillId="0" borderId="11" xfId="0" applyFont="1" applyBorder="1"/>
    <xf numFmtId="0" fontId="16" fillId="0" borderId="12" xfId="0" applyFont="1" applyBorder="1"/>
    <xf numFmtId="8" fontId="16" fillId="0" borderId="13" xfId="0" applyNumberFormat="1" applyFont="1" applyBorder="1"/>
    <xf numFmtId="14" fontId="0" fillId="0" borderId="14" xfId="0" applyNumberFormat="1" applyBorder="1"/>
    <xf numFmtId="0" fontId="0" fillId="0" borderId="15" xfId="0" applyBorder="1"/>
    <xf numFmtId="8" fontId="0" fillId="0" borderId="15" xfId="0" applyNumberFormat="1" applyBorder="1"/>
    <xf numFmtId="0" fontId="0" fillId="0" borderId="16" xfId="0" applyBorder="1"/>
    <xf numFmtId="14" fontId="0" fillId="0" borderId="17" xfId="0" applyNumberFormat="1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8" fontId="0" fillId="0" borderId="22" xfId="0" applyNumberFormat="1" applyBorder="1"/>
    <xf numFmtId="0" fontId="0" fillId="0" borderId="11" xfId="0" applyBorder="1"/>
    <xf numFmtId="8" fontId="0" fillId="0" borderId="12" xfId="0" applyNumberFormat="1" applyBorder="1"/>
    <xf numFmtId="8" fontId="0" fillId="0" borderId="13" xfId="0" applyNumberFormat="1" applyBorder="1"/>
    <xf numFmtId="0" fontId="16" fillId="0" borderId="13" xfId="0" applyFont="1" applyBorder="1"/>
    <xf numFmtId="8" fontId="0" fillId="0" borderId="20" xfId="0" applyNumberFormat="1" applyBorder="1"/>
    <xf numFmtId="8" fontId="16" fillId="0" borderId="12" xfId="0" applyNumberFormat="1" applyFont="1" applyBorder="1"/>
    <xf numFmtId="14" fontId="0" fillId="0" borderId="0" xfId="0" applyNumberFormat="1" applyBorder="1"/>
    <xf numFmtId="0" fontId="0" fillId="0" borderId="0" xfId="0" applyBorder="1"/>
    <xf numFmtId="8" fontId="0" fillId="0" borderId="0" xfId="0" applyNumberFormat="1" applyBorder="1"/>
    <xf numFmtId="0" fontId="0" fillId="0" borderId="0" xfId="0" applyFill="1" applyBorder="1"/>
    <xf numFmtId="8" fontId="0" fillId="0" borderId="10" xfId="0" applyNumberFormat="1" applyFill="1" applyBorder="1"/>
    <xf numFmtId="0" fontId="16" fillId="0" borderId="0" xfId="0" applyFont="1" applyBorder="1"/>
    <xf numFmtId="8" fontId="0" fillId="0" borderId="0" xfId="0" applyNumberFormat="1" applyFill="1" applyBorder="1"/>
    <xf numFmtId="8" fontId="16" fillId="0" borderId="10" xfId="0" applyNumberFormat="1" applyFont="1" applyFill="1" applyBorder="1"/>
    <xf numFmtId="14" fontId="16" fillId="0" borderId="10" xfId="0" applyNumberFormat="1" applyFont="1" applyBorder="1" applyAlignment="1">
      <alignment horizontal="left"/>
    </xf>
    <xf numFmtId="14" fontId="16" fillId="0" borderId="22" xfId="0" applyNumberFormat="1" applyFont="1" applyBorder="1" applyAlignment="1">
      <alignment horizontal="left"/>
    </xf>
    <xf numFmtId="14" fontId="16" fillId="0" borderId="24" xfId="0" applyNumberFormat="1" applyFont="1" applyBorder="1" applyAlignment="1">
      <alignment horizontal="left"/>
    </xf>
    <xf numFmtId="14" fontId="16" fillId="0" borderId="23" xfId="0" applyNumberFormat="1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8" fontId="16" fillId="0" borderId="26" xfId="0" applyNumberFormat="1" applyFont="1" applyBorder="1"/>
    <xf numFmtId="8" fontId="0" fillId="0" borderId="26" xfId="0" applyNumberFormat="1" applyBorder="1"/>
    <xf numFmtId="0" fontId="16" fillId="0" borderId="27" xfId="0" applyFont="1" applyBorder="1"/>
    <xf numFmtId="0" fontId="0" fillId="0" borderId="27" xfId="0" applyBorder="1"/>
    <xf numFmtId="0" fontId="0" fillId="0" borderId="27" xfId="0" applyFill="1" applyBorder="1"/>
    <xf numFmtId="14" fontId="16" fillId="0" borderId="28" xfId="0" applyNumberFormat="1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14" fontId="16" fillId="0" borderId="25" xfId="0" applyNumberFormat="1" applyFont="1" applyBorder="1" applyAlignment="1">
      <alignment horizontal="left"/>
    </xf>
    <xf numFmtId="14" fontId="16" fillId="0" borderId="26" xfId="0" applyNumberFormat="1" applyFont="1" applyBorder="1" applyAlignment="1">
      <alignment horizontal="left"/>
    </xf>
    <xf numFmtId="14" fontId="16" fillId="0" borderId="29" xfId="0" applyNumberFormat="1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CC8E-5105-4314-BFAE-9A199D4F631B}">
  <sheetPr>
    <pageSetUpPr fitToPage="1"/>
  </sheetPr>
  <dimension ref="A1:H115"/>
  <sheetViews>
    <sheetView tabSelected="1" workbookViewId="0">
      <selection activeCell="G114" sqref="G114"/>
    </sheetView>
  </sheetViews>
  <sheetFormatPr defaultRowHeight="15" outlineLevelRow="2" x14ac:dyDescent="0.25"/>
  <cols>
    <col min="1" max="1" width="10.7109375" style="50" bestFit="1" customWidth="1"/>
    <col min="2" max="2" width="22.28515625" style="50" bestFit="1" customWidth="1"/>
    <col min="3" max="3" width="34.7109375" style="50" bestFit="1" customWidth="1"/>
    <col min="4" max="4" width="44.7109375" style="50" bestFit="1" customWidth="1"/>
    <col min="5" max="5" width="10.140625" style="51" bestFit="1" customWidth="1"/>
    <col min="6" max="6" width="9.140625" style="51" bestFit="1" customWidth="1"/>
    <col min="7" max="7" width="11.140625" style="55" bestFit="1" customWidth="1"/>
    <col min="8" max="8" width="16.5703125" style="50" bestFit="1" customWidth="1"/>
    <col min="9" max="16384" width="9.140625" style="50"/>
  </cols>
  <sheetData>
    <row r="1" spans="1:8" s="54" customFormat="1" x14ac:dyDescent="0.25">
      <c r="A1" s="8" t="s">
        <v>5</v>
      </c>
      <c r="B1" s="8" t="s">
        <v>2</v>
      </c>
      <c r="C1" s="8" t="s">
        <v>235</v>
      </c>
      <c r="D1" s="8" t="s">
        <v>4</v>
      </c>
      <c r="E1" s="7" t="s">
        <v>6</v>
      </c>
      <c r="F1" s="62" t="s">
        <v>7</v>
      </c>
      <c r="G1" s="56" t="s">
        <v>8</v>
      </c>
      <c r="H1" s="64" t="s">
        <v>232</v>
      </c>
    </row>
    <row r="2" spans="1:8" outlineLevel="2" x14ac:dyDescent="0.25">
      <c r="A2" s="5">
        <v>44986</v>
      </c>
      <c r="B2" s="3" t="s">
        <v>21</v>
      </c>
      <c r="C2" s="3" t="s">
        <v>125</v>
      </c>
      <c r="D2" s="3" t="s">
        <v>330</v>
      </c>
      <c r="E2" s="4">
        <v>2783</v>
      </c>
      <c r="F2" s="63">
        <v>556.6</v>
      </c>
      <c r="G2" s="53">
        <v>3339.6</v>
      </c>
      <c r="H2" s="65" t="s">
        <v>233</v>
      </c>
    </row>
    <row r="3" spans="1:8" outlineLevel="1" x14ac:dyDescent="0.25">
      <c r="A3" s="49"/>
      <c r="C3" s="58" t="s">
        <v>127</v>
      </c>
      <c r="D3" s="58"/>
      <c r="E3" s="58"/>
      <c r="F3" s="67"/>
      <c r="G3" s="56">
        <f>SUBTOTAL(9,G2:G2)</f>
        <v>3339.6</v>
      </c>
    </row>
    <row r="4" spans="1:8" outlineLevel="2" x14ac:dyDescent="0.25">
      <c r="A4" s="5">
        <v>45016</v>
      </c>
      <c r="B4" s="3" t="s">
        <v>14</v>
      </c>
      <c r="C4" s="3" t="s">
        <v>240</v>
      </c>
      <c r="D4" s="3" t="s">
        <v>241</v>
      </c>
      <c r="E4" s="4">
        <v>319.33</v>
      </c>
      <c r="F4" s="63">
        <v>63.87</v>
      </c>
      <c r="G4" s="53">
        <v>383.2</v>
      </c>
      <c r="H4" s="65" t="s">
        <v>233</v>
      </c>
    </row>
    <row r="5" spans="1:8" outlineLevel="2" x14ac:dyDescent="0.25">
      <c r="A5" s="5">
        <v>45016</v>
      </c>
      <c r="B5" s="3" t="s">
        <v>14</v>
      </c>
      <c r="C5" s="3" t="s">
        <v>240</v>
      </c>
      <c r="D5" s="3" t="s">
        <v>242</v>
      </c>
      <c r="E5" s="4">
        <v>632.98</v>
      </c>
      <c r="F5" s="63">
        <v>126.6</v>
      </c>
      <c r="G5" s="53">
        <v>759.58</v>
      </c>
      <c r="H5" s="65" t="s">
        <v>233</v>
      </c>
    </row>
    <row r="6" spans="1:8" outlineLevel="1" x14ac:dyDescent="0.25">
      <c r="A6" s="49"/>
      <c r="C6" s="61" t="s">
        <v>339</v>
      </c>
      <c r="D6" s="61"/>
      <c r="E6" s="61"/>
      <c r="F6" s="68"/>
      <c r="G6" s="56">
        <f>SUBTOTAL(9,G4:G5)</f>
        <v>1142.78</v>
      </c>
    </row>
    <row r="7" spans="1:8" outlineLevel="2" x14ac:dyDescent="0.25">
      <c r="A7" s="5">
        <v>45016</v>
      </c>
      <c r="B7" s="3" t="s">
        <v>21</v>
      </c>
      <c r="C7" s="3" t="s">
        <v>243</v>
      </c>
      <c r="D7" s="3" t="s">
        <v>244</v>
      </c>
      <c r="E7" s="4">
        <v>585</v>
      </c>
      <c r="F7" s="63">
        <v>117</v>
      </c>
      <c r="G7" s="53">
        <v>702</v>
      </c>
      <c r="H7" s="66" t="s">
        <v>233</v>
      </c>
    </row>
    <row r="8" spans="1:8" outlineLevel="1" x14ac:dyDescent="0.25">
      <c r="A8" s="49"/>
      <c r="C8" s="60" t="s">
        <v>340</v>
      </c>
      <c r="D8" s="60"/>
      <c r="E8" s="60"/>
      <c r="F8" s="69"/>
      <c r="G8" s="56">
        <f>SUBTOTAL(9,G7:G7)</f>
        <v>702</v>
      </c>
      <c r="H8" s="52"/>
    </row>
    <row r="9" spans="1:8" outlineLevel="2" x14ac:dyDescent="0.25">
      <c r="A9" s="5">
        <v>44998</v>
      </c>
      <c r="B9" s="3" t="s">
        <v>14</v>
      </c>
      <c r="C9" s="3" t="s">
        <v>15</v>
      </c>
      <c r="D9" s="3" t="s">
        <v>245</v>
      </c>
      <c r="E9" s="4">
        <v>758.1</v>
      </c>
      <c r="F9" s="63">
        <v>37.9</v>
      </c>
      <c r="G9" s="53">
        <v>796</v>
      </c>
      <c r="H9" s="66" t="s">
        <v>238</v>
      </c>
    </row>
    <row r="10" spans="1:8" outlineLevel="1" x14ac:dyDescent="0.25">
      <c r="A10" s="49"/>
      <c r="C10" s="60" t="s">
        <v>19</v>
      </c>
      <c r="D10" s="60"/>
      <c r="E10" s="60"/>
      <c r="F10" s="69"/>
      <c r="G10" s="56">
        <f>SUBTOTAL(9,G9:G9)</f>
        <v>796</v>
      </c>
      <c r="H10" s="52"/>
    </row>
    <row r="11" spans="1:8" outlineLevel="2" x14ac:dyDescent="0.25">
      <c r="A11" s="5">
        <v>44986</v>
      </c>
      <c r="B11" s="3" t="s">
        <v>21</v>
      </c>
      <c r="C11" s="3" t="s">
        <v>22</v>
      </c>
      <c r="D11" s="3" t="s">
        <v>351</v>
      </c>
      <c r="E11" s="4">
        <v>90</v>
      </c>
      <c r="F11" s="63">
        <v>18</v>
      </c>
      <c r="G11" s="53">
        <v>108</v>
      </c>
      <c r="H11" s="66" t="s">
        <v>233</v>
      </c>
    </row>
    <row r="12" spans="1:8" outlineLevel="2" x14ac:dyDescent="0.25">
      <c r="A12" s="5">
        <v>44986</v>
      </c>
      <c r="B12" s="3" t="s">
        <v>21</v>
      </c>
      <c r="C12" s="3" t="s">
        <v>22</v>
      </c>
      <c r="D12" s="3" t="s">
        <v>246</v>
      </c>
      <c r="E12" s="4">
        <v>158.21</v>
      </c>
      <c r="F12" s="63">
        <v>31.64</v>
      </c>
      <c r="G12" s="53">
        <v>189.85</v>
      </c>
      <c r="H12" s="66" t="s">
        <v>233</v>
      </c>
    </row>
    <row r="13" spans="1:8" outlineLevel="2" x14ac:dyDescent="0.25">
      <c r="A13" s="5">
        <v>44986</v>
      </c>
      <c r="B13" s="3" t="s">
        <v>21</v>
      </c>
      <c r="C13" s="3" t="s">
        <v>22</v>
      </c>
      <c r="D13" s="3" t="s">
        <v>247</v>
      </c>
      <c r="E13" s="4">
        <v>316.42</v>
      </c>
      <c r="F13" s="63">
        <v>63.28</v>
      </c>
      <c r="G13" s="53">
        <v>379.7</v>
      </c>
      <c r="H13" s="66" t="s">
        <v>233</v>
      </c>
    </row>
    <row r="14" spans="1:8" outlineLevel="2" x14ac:dyDescent="0.25">
      <c r="A14" s="5">
        <v>44986</v>
      </c>
      <c r="B14" s="3" t="s">
        <v>21</v>
      </c>
      <c r="C14" s="3" t="s">
        <v>22</v>
      </c>
      <c r="D14" s="3" t="s">
        <v>248</v>
      </c>
      <c r="E14" s="4">
        <v>316.42</v>
      </c>
      <c r="F14" s="63">
        <v>63.28</v>
      </c>
      <c r="G14" s="53">
        <v>379.7</v>
      </c>
      <c r="H14" s="66" t="s">
        <v>233</v>
      </c>
    </row>
    <row r="15" spans="1:8" outlineLevel="1" x14ac:dyDescent="0.25">
      <c r="A15" s="49"/>
      <c r="C15" s="60" t="s">
        <v>24</v>
      </c>
      <c r="D15" s="60"/>
      <c r="E15" s="60"/>
      <c r="F15" s="69"/>
      <c r="G15" s="56">
        <f>SUBTOTAL(9,G11:G14)</f>
        <v>1057.25</v>
      </c>
      <c r="H15" s="52"/>
    </row>
    <row r="16" spans="1:8" outlineLevel="2" x14ac:dyDescent="0.25">
      <c r="A16" s="5">
        <v>44986</v>
      </c>
      <c r="B16" s="3" t="s">
        <v>25</v>
      </c>
      <c r="C16" s="3" t="s">
        <v>249</v>
      </c>
      <c r="D16" s="3" t="s">
        <v>250</v>
      </c>
      <c r="E16" s="4">
        <v>796.43</v>
      </c>
      <c r="F16" s="63">
        <v>159.29</v>
      </c>
      <c r="G16" s="53">
        <v>955.72</v>
      </c>
      <c r="H16" s="66" t="s">
        <v>233</v>
      </c>
    </row>
    <row r="17" spans="1:8" outlineLevel="2" x14ac:dyDescent="0.25">
      <c r="A17" s="5">
        <v>45016</v>
      </c>
      <c r="B17" s="3" t="s">
        <v>25</v>
      </c>
      <c r="C17" s="3" t="s">
        <v>249</v>
      </c>
      <c r="D17" s="3" t="s">
        <v>251</v>
      </c>
      <c r="E17" s="4">
        <v>383.49</v>
      </c>
      <c r="F17" s="63">
        <v>75.739999999999995</v>
      </c>
      <c r="G17" s="53">
        <v>459.23</v>
      </c>
      <c r="H17" s="66" t="s">
        <v>233</v>
      </c>
    </row>
    <row r="18" spans="1:8" outlineLevel="2" x14ac:dyDescent="0.25">
      <c r="A18" s="5">
        <v>45016</v>
      </c>
      <c r="B18" s="3" t="s">
        <v>252</v>
      </c>
      <c r="C18" s="3" t="s">
        <v>249</v>
      </c>
      <c r="D18" s="3" t="s">
        <v>253</v>
      </c>
      <c r="E18" s="4">
        <v>330</v>
      </c>
      <c r="F18" s="63">
        <v>66</v>
      </c>
      <c r="G18" s="53">
        <v>396</v>
      </c>
      <c r="H18" s="66" t="s">
        <v>233</v>
      </c>
    </row>
    <row r="19" spans="1:8" outlineLevel="1" x14ac:dyDescent="0.25">
      <c r="A19" s="49"/>
      <c r="C19" s="60" t="s">
        <v>341</v>
      </c>
      <c r="D19" s="60"/>
      <c r="E19" s="60"/>
      <c r="F19" s="69"/>
      <c r="G19" s="56">
        <f>SUBTOTAL(9,G16:G18)</f>
        <v>1810.95</v>
      </c>
      <c r="H19" s="52"/>
    </row>
    <row r="20" spans="1:8" outlineLevel="2" x14ac:dyDescent="0.25">
      <c r="A20" s="5">
        <v>44986</v>
      </c>
      <c r="B20" s="3" t="s">
        <v>25</v>
      </c>
      <c r="C20" s="3" t="s">
        <v>254</v>
      </c>
      <c r="D20" s="3" t="s">
        <v>255</v>
      </c>
      <c r="E20" s="4">
        <v>7812</v>
      </c>
      <c r="F20" s="63">
        <v>1562.4</v>
      </c>
      <c r="G20" s="53">
        <v>9374.4</v>
      </c>
      <c r="H20" s="66" t="s">
        <v>233</v>
      </c>
    </row>
    <row r="21" spans="1:8" outlineLevel="1" x14ac:dyDescent="0.25">
      <c r="A21" s="49"/>
      <c r="C21" s="60" t="s">
        <v>342</v>
      </c>
      <c r="D21" s="60"/>
      <c r="E21" s="60"/>
      <c r="F21" s="69"/>
      <c r="G21" s="56">
        <f>SUBTOTAL(9,G20:G20)</f>
        <v>9374.4</v>
      </c>
      <c r="H21" s="52"/>
    </row>
    <row r="22" spans="1:8" outlineLevel="2" x14ac:dyDescent="0.25">
      <c r="A22" s="5">
        <v>45016</v>
      </c>
      <c r="B22" s="3" t="s">
        <v>10</v>
      </c>
      <c r="C22" s="3" t="s">
        <v>256</v>
      </c>
      <c r="D22" s="3" t="s">
        <v>257</v>
      </c>
      <c r="E22" s="4">
        <v>1001</v>
      </c>
      <c r="F22" s="63">
        <v>200.2</v>
      </c>
      <c r="G22" s="53">
        <v>1201.2</v>
      </c>
      <c r="H22" s="66" t="s">
        <v>233</v>
      </c>
    </row>
    <row r="23" spans="1:8" outlineLevel="1" x14ac:dyDescent="0.25">
      <c r="A23" s="49"/>
      <c r="C23" s="60" t="s">
        <v>343</v>
      </c>
      <c r="D23" s="60"/>
      <c r="E23" s="60"/>
      <c r="F23" s="69"/>
      <c r="G23" s="56">
        <f>SUBTOTAL(9,G22:G22)</f>
        <v>1201.2</v>
      </c>
      <c r="H23" s="52"/>
    </row>
    <row r="24" spans="1:8" outlineLevel="2" x14ac:dyDescent="0.25">
      <c r="A24" s="5">
        <v>45016</v>
      </c>
      <c r="B24" s="3" t="s">
        <v>21</v>
      </c>
      <c r="C24" s="3" t="s">
        <v>29</v>
      </c>
      <c r="D24" s="3" t="s">
        <v>331</v>
      </c>
      <c r="E24" s="4">
        <v>5780.84</v>
      </c>
      <c r="F24" s="63">
        <v>0</v>
      </c>
      <c r="G24" s="53">
        <v>5780.84</v>
      </c>
      <c r="H24" s="66" t="s">
        <v>233</v>
      </c>
    </row>
    <row r="25" spans="1:8" outlineLevel="1" x14ac:dyDescent="0.25">
      <c r="A25" s="49"/>
      <c r="C25" s="60" t="s">
        <v>31</v>
      </c>
      <c r="D25" s="60"/>
      <c r="E25" s="60"/>
      <c r="F25" s="69"/>
      <c r="G25" s="56">
        <f>SUBTOTAL(9,G24:G24)</f>
        <v>5780.84</v>
      </c>
      <c r="H25" s="52"/>
    </row>
    <row r="26" spans="1:8" outlineLevel="2" x14ac:dyDescent="0.25">
      <c r="A26" s="5">
        <v>44986</v>
      </c>
      <c r="B26" s="3" t="s">
        <v>25</v>
      </c>
      <c r="C26" s="3" t="s">
        <v>135</v>
      </c>
      <c r="D26" s="3" t="s">
        <v>258</v>
      </c>
      <c r="E26" s="4">
        <v>48.44</v>
      </c>
      <c r="F26" s="63">
        <v>9.69</v>
      </c>
      <c r="G26" s="53">
        <v>58.13</v>
      </c>
      <c r="H26" s="66" t="s">
        <v>233</v>
      </c>
    </row>
    <row r="27" spans="1:8" outlineLevel="2" x14ac:dyDescent="0.25">
      <c r="A27" s="5">
        <v>44986</v>
      </c>
      <c r="B27" s="3" t="s">
        <v>25</v>
      </c>
      <c r="C27" s="3" t="s">
        <v>135</v>
      </c>
      <c r="D27" s="3" t="s">
        <v>259</v>
      </c>
      <c r="E27" s="4">
        <v>7.39</v>
      </c>
      <c r="F27" s="63">
        <v>1.48</v>
      </c>
      <c r="G27" s="53">
        <v>8.8699999999999992</v>
      </c>
      <c r="H27" s="66" t="s">
        <v>233</v>
      </c>
    </row>
    <row r="28" spans="1:8" outlineLevel="2" x14ac:dyDescent="0.25">
      <c r="A28" s="5">
        <v>44986</v>
      </c>
      <c r="B28" s="3" t="s">
        <v>25</v>
      </c>
      <c r="C28" s="3" t="s">
        <v>135</v>
      </c>
      <c r="D28" s="3" t="s">
        <v>260</v>
      </c>
      <c r="E28" s="4">
        <v>217.85</v>
      </c>
      <c r="F28" s="63">
        <v>43.57</v>
      </c>
      <c r="G28" s="53">
        <v>261.42</v>
      </c>
      <c r="H28" s="66" t="s">
        <v>233</v>
      </c>
    </row>
    <row r="29" spans="1:8" outlineLevel="2" x14ac:dyDescent="0.25">
      <c r="A29" s="5">
        <v>44986</v>
      </c>
      <c r="B29" s="3" t="s">
        <v>25</v>
      </c>
      <c r="C29" s="3" t="s">
        <v>135</v>
      </c>
      <c r="D29" s="3" t="s">
        <v>261</v>
      </c>
      <c r="E29" s="4">
        <v>43.78</v>
      </c>
      <c r="F29" s="63">
        <v>8.76</v>
      </c>
      <c r="G29" s="53">
        <v>52.54</v>
      </c>
      <c r="H29" s="66" t="s">
        <v>233</v>
      </c>
    </row>
    <row r="30" spans="1:8" outlineLevel="2" x14ac:dyDescent="0.25">
      <c r="A30" s="5">
        <v>44986</v>
      </c>
      <c r="B30" s="3" t="s">
        <v>25</v>
      </c>
      <c r="C30" s="3" t="s">
        <v>135</v>
      </c>
      <c r="D30" s="3" t="s">
        <v>338</v>
      </c>
      <c r="E30" s="4">
        <v>-24.11</v>
      </c>
      <c r="F30" s="63">
        <v>-4.82</v>
      </c>
      <c r="G30" s="53">
        <v>-28.93</v>
      </c>
      <c r="H30" s="66" t="s">
        <v>233</v>
      </c>
    </row>
    <row r="31" spans="1:8" outlineLevel="2" x14ac:dyDescent="0.25">
      <c r="A31" s="5">
        <v>44986</v>
      </c>
      <c r="B31" s="3" t="s">
        <v>25</v>
      </c>
      <c r="C31" s="3" t="s">
        <v>135</v>
      </c>
      <c r="D31" s="3" t="s">
        <v>262</v>
      </c>
      <c r="E31" s="4">
        <v>5.94</v>
      </c>
      <c r="F31" s="63">
        <v>1.19</v>
      </c>
      <c r="G31" s="53">
        <v>7.13</v>
      </c>
      <c r="H31" s="66" t="s">
        <v>233</v>
      </c>
    </row>
    <row r="32" spans="1:8" outlineLevel="2" x14ac:dyDescent="0.25">
      <c r="A32" s="5">
        <v>44986</v>
      </c>
      <c r="B32" s="3" t="s">
        <v>25</v>
      </c>
      <c r="C32" s="3" t="s">
        <v>135</v>
      </c>
      <c r="D32" s="3" t="s">
        <v>263</v>
      </c>
      <c r="E32" s="4">
        <v>17.86</v>
      </c>
      <c r="F32" s="63">
        <v>3.57</v>
      </c>
      <c r="G32" s="53">
        <v>21.43</v>
      </c>
      <c r="H32" s="66" t="s">
        <v>233</v>
      </c>
    </row>
    <row r="33" spans="1:8" outlineLevel="2" x14ac:dyDescent="0.25">
      <c r="A33" s="5">
        <v>44986</v>
      </c>
      <c r="B33" s="3" t="s">
        <v>25</v>
      </c>
      <c r="C33" s="3" t="s">
        <v>135</v>
      </c>
      <c r="D33" s="3" t="s">
        <v>264</v>
      </c>
      <c r="E33" s="4">
        <v>0.66</v>
      </c>
      <c r="F33" s="63">
        <v>0.13</v>
      </c>
      <c r="G33" s="53">
        <v>0.79</v>
      </c>
      <c r="H33" s="66" t="s">
        <v>233</v>
      </c>
    </row>
    <row r="34" spans="1:8" outlineLevel="2" x14ac:dyDescent="0.25">
      <c r="A34" s="5">
        <v>44986</v>
      </c>
      <c r="B34" s="3" t="s">
        <v>25</v>
      </c>
      <c r="C34" s="3" t="s">
        <v>135</v>
      </c>
      <c r="D34" s="3" t="s">
        <v>265</v>
      </c>
      <c r="E34" s="4">
        <v>326.48</v>
      </c>
      <c r="F34" s="63">
        <v>65.3</v>
      </c>
      <c r="G34" s="53">
        <v>391.78</v>
      </c>
      <c r="H34" s="66" t="s">
        <v>233</v>
      </c>
    </row>
    <row r="35" spans="1:8" outlineLevel="2" x14ac:dyDescent="0.25">
      <c r="A35" s="5">
        <v>44986</v>
      </c>
      <c r="B35" s="3" t="s">
        <v>25</v>
      </c>
      <c r="C35" s="3" t="s">
        <v>135</v>
      </c>
      <c r="D35" s="3" t="s">
        <v>266</v>
      </c>
      <c r="E35" s="4">
        <v>331.68</v>
      </c>
      <c r="F35" s="63">
        <v>66.34</v>
      </c>
      <c r="G35" s="53">
        <v>398.02</v>
      </c>
      <c r="H35" s="66" t="s">
        <v>233</v>
      </c>
    </row>
    <row r="36" spans="1:8" outlineLevel="2" x14ac:dyDescent="0.25">
      <c r="A36" s="5">
        <v>44986</v>
      </c>
      <c r="B36" s="3" t="s">
        <v>25</v>
      </c>
      <c r="C36" s="3" t="s">
        <v>135</v>
      </c>
      <c r="D36" s="3" t="s">
        <v>267</v>
      </c>
      <c r="E36" s="4">
        <v>11.55</v>
      </c>
      <c r="F36" s="63">
        <v>2.31</v>
      </c>
      <c r="G36" s="53">
        <v>13.86</v>
      </c>
      <c r="H36" s="66" t="s">
        <v>233</v>
      </c>
    </row>
    <row r="37" spans="1:8" outlineLevel="2" x14ac:dyDescent="0.25">
      <c r="A37" s="5">
        <v>44986</v>
      </c>
      <c r="B37" s="3" t="s">
        <v>25</v>
      </c>
      <c r="C37" s="3" t="s">
        <v>135</v>
      </c>
      <c r="D37" s="3" t="s">
        <v>268</v>
      </c>
      <c r="E37" s="4">
        <v>95.85</v>
      </c>
      <c r="F37" s="63">
        <v>19.170000000000002</v>
      </c>
      <c r="G37" s="53">
        <v>115.02</v>
      </c>
      <c r="H37" s="66" t="s">
        <v>233</v>
      </c>
    </row>
    <row r="38" spans="1:8" outlineLevel="2" x14ac:dyDescent="0.25">
      <c r="A38" s="5">
        <v>44986</v>
      </c>
      <c r="B38" s="3" t="s">
        <v>25</v>
      </c>
      <c r="C38" s="3" t="s">
        <v>135</v>
      </c>
      <c r="D38" s="3" t="s">
        <v>269</v>
      </c>
      <c r="E38" s="4">
        <v>91.38</v>
      </c>
      <c r="F38" s="63">
        <v>18.27</v>
      </c>
      <c r="G38" s="53">
        <v>109.65</v>
      </c>
      <c r="H38" s="66" t="s">
        <v>233</v>
      </c>
    </row>
    <row r="39" spans="1:8" outlineLevel="2" x14ac:dyDescent="0.25">
      <c r="A39" s="5">
        <v>44986</v>
      </c>
      <c r="B39" s="3" t="s">
        <v>25</v>
      </c>
      <c r="C39" s="3" t="s">
        <v>135</v>
      </c>
      <c r="D39" s="3" t="s">
        <v>270</v>
      </c>
      <c r="E39" s="4">
        <v>79.87</v>
      </c>
      <c r="F39" s="63">
        <v>15.97</v>
      </c>
      <c r="G39" s="53">
        <v>95.84</v>
      </c>
      <c r="H39" s="66" t="s">
        <v>233</v>
      </c>
    </row>
    <row r="40" spans="1:8" outlineLevel="2" x14ac:dyDescent="0.25">
      <c r="A40" s="5">
        <v>44986</v>
      </c>
      <c r="B40" s="3" t="s">
        <v>25</v>
      </c>
      <c r="C40" s="3" t="s">
        <v>135</v>
      </c>
      <c r="D40" s="3" t="s">
        <v>264</v>
      </c>
      <c r="E40" s="4">
        <v>0.66</v>
      </c>
      <c r="F40" s="63">
        <v>0.13</v>
      </c>
      <c r="G40" s="53">
        <v>0.79</v>
      </c>
      <c r="H40" s="66" t="s">
        <v>233</v>
      </c>
    </row>
    <row r="41" spans="1:8" outlineLevel="2" x14ac:dyDescent="0.25">
      <c r="A41" s="5">
        <v>44986</v>
      </c>
      <c r="B41" s="3" t="s">
        <v>25</v>
      </c>
      <c r="C41" s="3" t="s">
        <v>135</v>
      </c>
      <c r="D41" s="3" t="s">
        <v>271</v>
      </c>
      <c r="E41" s="4">
        <v>24.67</v>
      </c>
      <c r="F41" s="63">
        <v>4.9400000000000004</v>
      </c>
      <c r="G41" s="53">
        <v>29.61</v>
      </c>
      <c r="H41" s="66" t="s">
        <v>233</v>
      </c>
    </row>
    <row r="42" spans="1:8" outlineLevel="2" x14ac:dyDescent="0.25">
      <c r="A42" s="5">
        <v>44986</v>
      </c>
      <c r="B42" s="3" t="s">
        <v>25</v>
      </c>
      <c r="C42" s="3" t="s">
        <v>135</v>
      </c>
      <c r="D42" s="3" t="s">
        <v>272</v>
      </c>
      <c r="E42" s="4">
        <v>13.66</v>
      </c>
      <c r="F42" s="63">
        <v>2.73</v>
      </c>
      <c r="G42" s="53">
        <v>16.39</v>
      </c>
      <c r="H42" s="66" t="s">
        <v>233</v>
      </c>
    </row>
    <row r="43" spans="1:8" outlineLevel="2" x14ac:dyDescent="0.25">
      <c r="A43" s="5">
        <v>44986</v>
      </c>
      <c r="B43" s="3" t="s">
        <v>25</v>
      </c>
      <c r="C43" s="3" t="s">
        <v>135</v>
      </c>
      <c r="D43" s="3" t="s">
        <v>273</v>
      </c>
      <c r="E43" s="4">
        <v>8.61</v>
      </c>
      <c r="F43" s="63">
        <v>1.72</v>
      </c>
      <c r="G43" s="53">
        <v>10.33</v>
      </c>
      <c r="H43" s="66" t="s">
        <v>233</v>
      </c>
    </row>
    <row r="44" spans="1:8" outlineLevel="2" x14ac:dyDescent="0.25">
      <c r="A44" s="5">
        <v>44986</v>
      </c>
      <c r="B44" s="3" t="s">
        <v>25</v>
      </c>
      <c r="C44" s="3" t="s">
        <v>135</v>
      </c>
      <c r="D44" s="3" t="s">
        <v>274</v>
      </c>
      <c r="E44" s="4">
        <v>69.11</v>
      </c>
      <c r="F44" s="63">
        <v>13.82</v>
      </c>
      <c r="G44" s="53">
        <v>82.93</v>
      </c>
      <c r="H44" s="66" t="s">
        <v>233</v>
      </c>
    </row>
    <row r="45" spans="1:8" outlineLevel="2" x14ac:dyDescent="0.25">
      <c r="A45" s="5">
        <v>44986</v>
      </c>
      <c r="B45" s="3" t="s">
        <v>25</v>
      </c>
      <c r="C45" s="3" t="s">
        <v>135</v>
      </c>
      <c r="D45" s="3" t="s">
        <v>275</v>
      </c>
      <c r="E45" s="4">
        <v>15.23</v>
      </c>
      <c r="F45" s="63">
        <v>3.05</v>
      </c>
      <c r="G45" s="53">
        <v>18.28</v>
      </c>
      <c r="H45" s="66" t="s">
        <v>233</v>
      </c>
    </row>
    <row r="46" spans="1:8" outlineLevel="2" x14ac:dyDescent="0.25">
      <c r="A46" s="5">
        <v>44986</v>
      </c>
      <c r="B46" s="3" t="s">
        <v>25</v>
      </c>
      <c r="C46" s="3" t="s">
        <v>135</v>
      </c>
      <c r="D46" s="3" t="s">
        <v>276</v>
      </c>
      <c r="E46" s="4">
        <v>12.11</v>
      </c>
      <c r="F46" s="63">
        <v>2.42</v>
      </c>
      <c r="G46" s="53">
        <v>14.53</v>
      </c>
      <c r="H46" s="66" t="s">
        <v>233</v>
      </c>
    </row>
    <row r="47" spans="1:8" outlineLevel="2" x14ac:dyDescent="0.25">
      <c r="A47" s="5">
        <v>44986</v>
      </c>
      <c r="B47" s="3" t="s">
        <v>10</v>
      </c>
      <c r="C47" s="3" t="s">
        <v>135</v>
      </c>
      <c r="D47" s="3" t="s">
        <v>277</v>
      </c>
      <c r="E47" s="4">
        <v>8.43</v>
      </c>
      <c r="F47" s="63">
        <v>1.69</v>
      </c>
      <c r="G47" s="53">
        <v>10.119999999999999</v>
      </c>
      <c r="H47" s="66" t="s">
        <v>233</v>
      </c>
    </row>
    <row r="48" spans="1:8" outlineLevel="2" x14ac:dyDescent="0.25">
      <c r="A48" s="5">
        <v>44986</v>
      </c>
      <c r="B48" s="3" t="s">
        <v>10</v>
      </c>
      <c r="C48" s="3" t="s">
        <v>135</v>
      </c>
      <c r="D48" s="3" t="s">
        <v>278</v>
      </c>
      <c r="E48" s="4">
        <v>49.11</v>
      </c>
      <c r="F48" s="63">
        <v>9.82</v>
      </c>
      <c r="G48" s="53">
        <v>58.93</v>
      </c>
      <c r="H48" s="66" t="s">
        <v>233</v>
      </c>
    </row>
    <row r="49" spans="1:8" outlineLevel="2" x14ac:dyDescent="0.25">
      <c r="A49" s="5">
        <v>44986</v>
      </c>
      <c r="B49" s="3" t="s">
        <v>25</v>
      </c>
      <c r="C49" s="3" t="s">
        <v>135</v>
      </c>
      <c r="D49" s="3" t="s">
        <v>279</v>
      </c>
      <c r="E49" s="4">
        <v>2.48</v>
      </c>
      <c r="F49" s="63">
        <v>0.5</v>
      </c>
      <c r="G49" s="53">
        <v>2.98</v>
      </c>
      <c r="H49" s="66" t="s">
        <v>233</v>
      </c>
    </row>
    <row r="50" spans="1:8" outlineLevel="2" x14ac:dyDescent="0.25">
      <c r="A50" s="5">
        <v>45016</v>
      </c>
      <c r="B50" s="3" t="s">
        <v>25</v>
      </c>
      <c r="C50" s="3" t="s">
        <v>135</v>
      </c>
      <c r="D50" s="3" t="s">
        <v>280</v>
      </c>
      <c r="E50" s="4">
        <v>7.28</v>
      </c>
      <c r="F50" s="63">
        <v>1.46</v>
      </c>
      <c r="G50" s="53">
        <v>8.74</v>
      </c>
      <c r="H50" s="66" t="s">
        <v>233</v>
      </c>
    </row>
    <row r="51" spans="1:8" outlineLevel="2" x14ac:dyDescent="0.25">
      <c r="A51" s="5">
        <v>45016</v>
      </c>
      <c r="B51" s="3" t="s">
        <v>25</v>
      </c>
      <c r="C51" s="3" t="s">
        <v>135</v>
      </c>
      <c r="D51" s="3" t="s">
        <v>281</v>
      </c>
      <c r="E51" s="4">
        <v>2.14</v>
      </c>
      <c r="F51" s="63">
        <v>0.43</v>
      </c>
      <c r="G51" s="53">
        <v>2.57</v>
      </c>
      <c r="H51" s="66" t="s">
        <v>233</v>
      </c>
    </row>
    <row r="52" spans="1:8" outlineLevel="2" x14ac:dyDescent="0.25">
      <c r="A52" s="5">
        <v>45016</v>
      </c>
      <c r="B52" s="3" t="s">
        <v>25</v>
      </c>
      <c r="C52" s="3" t="s">
        <v>135</v>
      </c>
      <c r="D52" s="3" t="s">
        <v>282</v>
      </c>
      <c r="E52" s="4">
        <v>71.75</v>
      </c>
      <c r="F52" s="63">
        <v>14.35</v>
      </c>
      <c r="G52" s="53">
        <v>86.1</v>
      </c>
      <c r="H52" s="66" t="s">
        <v>233</v>
      </c>
    </row>
    <row r="53" spans="1:8" outlineLevel="2" x14ac:dyDescent="0.25">
      <c r="A53" s="5">
        <v>45016</v>
      </c>
      <c r="B53" s="3" t="s">
        <v>25</v>
      </c>
      <c r="C53" s="3" t="s">
        <v>135</v>
      </c>
      <c r="D53" s="3" t="s">
        <v>283</v>
      </c>
      <c r="E53" s="4">
        <v>4.16</v>
      </c>
      <c r="F53" s="63">
        <v>0.83</v>
      </c>
      <c r="G53" s="53">
        <v>4.99</v>
      </c>
      <c r="H53" s="66" t="s">
        <v>233</v>
      </c>
    </row>
    <row r="54" spans="1:8" outlineLevel="2" x14ac:dyDescent="0.25">
      <c r="A54" s="5">
        <v>45016</v>
      </c>
      <c r="B54" s="3" t="s">
        <v>25</v>
      </c>
      <c r="C54" s="3" t="s">
        <v>135</v>
      </c>
      <c r="D54" s="3" t="s">
        <v>284</v>
      </c>
      <c r="E54" s="4">
        <v>154</v>
      </c>
      <c r="F54" s="63">
        <v>30.8</v>
      </c>
      <c r="G54" s="53">
        <v>184.8</v>
      </c>
      <c r="H54" s="66" t="s">
        <v>233</v>
      </c>
    </row>
    <row r="55" spans="1:8" outlineLevel="2" x14ac:dyDescent="0.25">
      <c r="A55" s="5">
        <v>45016</v>
      </c>
      <c r="B55" s="3" t="s">
        <v>252</v>
      </c>
      <c r="C55" s="3" t="s">
        <v>135</v>
      </c>
      <c r="D55" s="3" t="s">
        <v>285</v>
      </c>
      <c r="E55" s="4">
        <v>194.11</v>
      </c>
      <c r="F55" s="63">
        <v>38.82</v>
      </c>
      <c r="G55" s="53">
        <v>232.93</v>
      </c>
      <c r="H55" s="66" t="s">
        <v>233</v>
      </c>
    </row>
    <row r="56" spans="1:8" outlineLevel="2" x14ac:dyDescent="0.25">
      <c r="A56" s="5">
        <v>45016</v>
      </c>
      <c r="B56" s="3" t="s">
        <v>25</v>
      </c>
      <c r="C56" s="3" t="s">
        <v>135</v>
      </c>
      <c r="D56" s="3" t="s">
        <v>286</v>
      </c>
      <c r="E56" s="4">
        <v>157.36000000000001</v>
      </c>
      <c r="F56" s="63">
        <v>31.47</v>
      </c>
      <c r="G56" s="53">
        <v>188.83</v>
      </c>
      <c r="H56" s="66" t="s">
        <v>233</v>
      </c>
    </row>
    <row r="57" spans="1:8" outlineLevel="2" x14ac:dyDescent="0.25">
      <c r="A57" s="5">
        <v>45016</v>
      </c>
      <c r="B57" s="3" t="s">
        <v>25</v>
      </c>
      <c r="C57" s="3" t="s">
        <v>135</v>
      </c>
      <c r="D57" s="3" t="s">
        <v>287</v>
      </c>
      <c r="E57" s="4">
        <v>7.74</v>
      </c>
      <c r="F57" s="63">
        <v>1.55</v>
      </c>
      <c r="G57" s="53">
        <v>9.2899999999999991</v>
      </c>
      <c r="H57" s="66" t="s">
        <v>233</v>
      </c>
    </row>
    <row r="58" spans="1:8" outlineLevel="2" x14ac:dyDescent="0.25">
      <c r="A58" s="5">
        <v>45016</v>
      </c>
      <c r="B58" s="3" t="s">
        <v>25</v>
      </c>
      <c r="C58" s="3" t="s">
        <v>135</v>
      </c>
      <c r="D58" s="3" t="s">
        <v>288</v>
      </c>
      <c r="E58" s="4">
        <v>2.34</v>
      </c>
      <c r="F58" s="63">
        <v>0.47</v>
      </c>
      <c r="G58" s="53">
        <v>2.81</v>
      </c>
      <c r="H58" s="66" t="s">
        <v>233</v>
      </c>
    </row>
    <row r="59" spans="1:8" outlineLevel="2" x14ac:dyDescent="0.25">
      <c r="A59" s="5">
        <v>45016</v>
      </c>
      <c r="B59" s="3" t="s">
        <v>25</v>
      </c>
      <c r="C59" s="3" t="s">
        <v>135</v>
      </c>
      <c r="D59" s="3" t="s">
        <v>289</v>
      </c>
      <c r="E59" s="4">
        <v>68.150000000000006</v>
      </c>
      <c r="F59" s="63">
        <v>13.63</v>
      </c>
      <c r="G59" s="53">
        <v>81.78</v>
      </c>
      <c r="H59" s="66" t="s">
        <v>233</v>
      </c>
    </row>
    <row r="60" spans="1:8" outlineLevel="2" x14ac:dyDescent="0.25">
      <c r="A60" s="5">
        <v>45016</v>
      </c>
      <c r="B60" s="3" t="s">
        <v>25</v>
      </c>
      <c r="C60" s="3" t="s">
        <v>135</v>
      </c>
      <c r="D60" s="3" t="s">
        <v>290</v>
      </c>
      <c r="E60" s="4">
        <v>6.53</v>
      </c>
      <c r="F60" s="63">
        <v>1.31</v>
      </c>
      <c r="G60" s="53">
        <v>7.84</v>
      </c>
      <c r="H60" s="66" t="s">
        <v>233</v>
      </c>
    </row>
    <row r="61" spans="1:8" outlineLevel="2" x14ac:dyDescent="0.25">
      <c r="A61" s="5">
        <v>45016</v>
      </c>
      <c r="B61" s="3" t="s">
        <v>252</v>
      </c>
      <c r="C61" s="3" t="s">
        <v>135</v>
      </c>
      <c r="D61" s="3" t="s">
        <v>291</v>
      </c>
      <c r="E61" s="4">
        <v>201.82</v>
      </c>
      <c r="F61" s="63">
        <v>40.36</v>
      </c>
      <c r="G61" s="53">
        <v>242.18</v>
      </c>
      <c r="H61" s="66" t="s">
        <v>233</v>
      </c>
    </row>
    <row r="62" spans="1:8" outlineLevel="2" x14ac:dyDescent="0.25">
      <c r="A62" s="5">
        <v>45016</v>
      </c>
      <c r="B62" s="3" t="s">
        <v>25</v>
      </c>
      <c r="C62" s="3" t="s">
        <v>135</v>
      </c>
      <c r="D62" s="3" t="s">
        <v>292</v>
      </c>
      <c r="E62" s="4">
        <v>199.99</v>
      </c>
      <c r="F62" s="63">
        <v>40</v>
      </c>
      <c r="G62" s="53">
        <v>239.99</v>
      </c>
      <c r="H62" s="66" t="s">
        <v>233</v>
      </c>
    </row>
    <row r="63" spans="1:8" outlineLevel="2" x14ac:dyDescent="0.25">
      <c r="A63" s="5">
        <v>45016</v>
      </c>
      <c r="B63" s="3" t="s">
        <v>252</v>
      </c>
      <c r="C63" s="3" t="s">
        <v>135</v>
      </c>
      <c r="D63" s="3" t="s">
        <v>293</v>
      </c>
      <c r="E63" s="4">
        <v>3.13</v>
      </c>
      <c r="F63" s="63">
        <v>0.63</v>
      </c>
      <c r="G63" s="53">
        <v>3.76</v>
      </c>
      <c r="H63" s="66" t="s">
        <v>233</v>
      </c>
    </row>
    <row r="64" spans="1:8" outlineLevel="2" x14ac:dyDescent="0.25">
      <c r="A64" s="5">
        <v>45016</v>
      </c>
      <c r="B64" s="3" t="s">
        <v>252</v>
      </c>
      <c r="C64" s="3" t="s">
        <v>135</v>
      </c>
      <c r="D64" s="3" t="s">
        <v>294</v>
      </c>
      <c r="E64" s="4">
        <v>30.24</v>
      </c>
      <c r="F64" s="63">
        <v>6.05</v>
      </c>
      <c r="G64" s="53">
        <v>36.29</v>
      </c>
      <c r="H64" s="66" t="s">
        <v>233</v>
      </c>
    </row>
    <row r="65" spans="1:8" outlineLevel="2" x14ac:dyDescent="0.25">
      <c r="A65" s="5">
        <v>45016</v>
      </c>
      <c r="B65" s="3" t="s">
        <v>25</v>
      </c>
      <c r="C65" s="3" t="s">
        <v>135</v>
      </c>
      <c r="D65" s="3" t="s">
        <v>295</v>
      </c>
      <c r="E65" s="4">
        <v>3.25</v>
      </c>
      <c r="F65" s="63">
        <v>0.65</v>
      </c>
      <c r="G65" s="53">
        <v>3.9</v>
      </c>
      <c r="H65" s="66" t="s">
        <v>233</v>
      </c>
    </row>
    <row r="66" spans="1:8" outlineLevel="2" x14ac:dyDescent="0.25">
      <c r="A66" s="5">
        <v>45016</v>
      </c>
      <c r="B66" s="3" t="s">
        <v>252</v>
      </c>
      <c r="C66" s="3" t="s">
        <v>135</v>
      </c>
      <c r="D66" s="3" t="s">
        <v>296</v>
      </c>
      <c r="E66" s="4">
        <v>5.61</v>
      </c>
      <c r="F66" s="63">
        <v>1.1200000000000001</v>
      </c>
      <c r="G66" s="53">
        <v>6.73</v>
      </c>
      <c r="H66" s="66" t="s">
        <v>233</v>
      </c>
    </row>
    <row r="67" spans="1:8" outlineLevel="2" x14ac:dyDescent="0.25">
      <c r="A67" s="5">
        <v>45016</v>
      </c>
      <c r="B67" s="3" t="s">
        <v>252</v>
      </c>
      <c r="C67" s="3" t="s">
        <v>135</v>
      </c>
      <c r="D67" s="3" t="s">
        <v>297</v>
      </c>
      <c r="E67" s="4">
        <v>37.78</v>
      </c>
      <c r="F67" s="63">
        <v>7.56</v>
      </c>
      <c r="G67" s="53">
        <v>45.34</v>
      </c>
      <c r="H67" s="66" t="s">
        <v>233</v>
      </c>
    </row>
    <row r="68" spans="1:8" outlineLevel="2" x14ac:dyDescent="0.25">
      <c r="A68" s="5">
        <v>45016</v>
      </c>
      <c r="B68" s="3" t="s">
        <v>25</v>
      </c>
      <c r="C68" s="3" t="s">
        <v>135</v>
      </c>
      <c r="D68" s="3" t="s">
        <v>298</v>
      </c>
      <c r="E68" s="4">
        <v>1.98</v>
      </c>
      <c r="F68" s="63">
        <v>0.4</v>
      </c>
      <c r="G68" s="53">
        <v>2.38</v>
      </c>
      <c r="H68" s="66" t="s">
        <v>233</v>
      </c>
    </row>
    <row r="69" spans="1:8" outlineLevel="2" x14ac:dyDescent="0.25">
      <c r="A69" s="5">
        <v>45016</v>
      </c>
      <c r="B69" s="3" t="s">
        <v>10</v>
      </c>
      <c r="C69" s="3" t="s">
        <v>135</v>
      </c>
      <c r="D69" s="3" t="s">
        <v>299</v>
      </c>
      <c r="E69" s="4">
        <v>12.8</v>
      </c>
      <c r="F69" s="63">
        <v>2.5499999999999998</v>
      </c>
      <c r="G69" s="53">
        <v>15.35</v>
      </c>
      <c r="H69" s="66" t="s">
        <v>233</v>
      </c>
    </row>
    <row r="70" spans="1:8" outlineLevel="2" x14ac:dyDescent="0.25">
      <c r="A70" s="5">
        <v>45016</v>
      </c>
      <c r="B70" s="3" t="s">
        <v>14</v>
      </c>
      <c r="C70" s="3" t="s">
        <v>135</v>
      </c>
      <c r="D70" s="3" t="s">
        <v>300</v>
      </c>
      <c r="E70" s="4">
        <v>4.16</v>
      </c>
      <c r="F70" s="63">
        <v>0.83</v>
      </c>
      <c r="G70" s="53">
        <v>4.99</v>
      </c>
      <c r="H70" s="66" t="s">
        <v>233</v>
      </c>
    </row>
    <row r="71" spans="1:8" outlineLevel="2" x14ac:dyDescent="0.25">
      <c r="A71" s="5">
        <v>45016</v>
      </c>
      <c r="B71" s="3" t="s">
        <v>252</v>
      </c>
      <c r="C71" s="3" t="s">
        <v>135</v>
      </c>
      <c r="D71" s="3" t="s">
        <v>301</v>
      </c>
      <c r="E71" s="4">
        <v>1.0900000000000001</v>
      </c>
      <c r="F71" s="63">
        <v>0.22</v>
      </c>
      <c r="G71" s="53">
        <v>1.31</v>
      </c>
      <c r="H71" s="66" t="s">
        <v>233</v>
      </c>
    </row>
    <row r="72" spans="1:8" outlineLevel="2" x14ac:dyDescent="0.25">
      <c r="A72" s="5">
        <v>45016</v>
      </c>
      <c r="B72" s="3" t="s">
        <v>123</v>
      </c>
      <c r="C72" s="3" t="s">
        <v>135</v>
      </c>
      <c r="D72" s="3" t="s">
        <v>302</v>
      </c>
      <c r="E72" s="4">
        <v>5.78</v>
      </c>
      <c r="F72" s="63">
        <v>1.1599999999999999</v>
      </c>
      <c r="G72" s="53">
        <v>6.94</v>
      </c>
      <c r="H72" s="66" t="s">
        <v>233</v>
      </c>
    </row>
    <row r="73" spans="1:8" outlineLevel="2" x14ac:dyDescent="0.25">
      <c r="A73" s="5">
        <v>45016</v>
      </c>
      <c r="B73" s="3" t="s">
        <v>68</v>
      </c>
      <c r="C73" s="3" t="s">
        <v>135</v>
      </c>
      <c r="D73" s="3" t="s">
        <v>303</v>
      </c>
      <c r="E73" s="4">
        <v>22.35</v>
      </c>
      <c r="F73" s="63">
        <v>4.47</v>
      </c>
      <c r="G73" s="53">
        <v>26.82</v>
      </c>
      <c r="H73" s="66" t="s">
        <v>233</v>
      </c>
    </row>
    <row r="74" spans="1:8" outlineLevel="2" x14ac:dyDescent="0.25">
      <c r="A74" s="5">
        <v>45016</v>
      </c>
      <c r="B74" s="3" t="s">
        <v>252</v>
      </c>
      <c r="C74" s="3" t="s">
        <v>135</v>
      </c>
      <c r="D74" s="3" t="s">
        <v>304</v>
      </c>
      <c r="E74" s="4">
        <v>9.74</v>
      </c>
      <c r="F74" s="63">
        <v>1.95</v>
      </c>
      <c r="G74" s="53">
        <v>11.69</v>
      </c>
      <c r="H74" s="66" t="s">
        <v>233</v>
      </c>
    </row>
    <row r="75" spans="1:8" outlineLevel="2" x14ac:dyDescent="0.25">
      <c r="A75" s="5">
        <v>45016</v>
      </c>
      <c r="B75" s="3" t="s">
        <v>68</v>
      </c>
      <c r="C75" s="3" t="s">
        <v>135</v>
      </c>
      <c r="D75" s="3" t="s">
        <v>305</v>
      </c>
      <c r="E75" s="4">
        <v>4</v>
      </c>
      <c r="F75" s="63">
        <v>0.8</v>
      </c>
      <c r="G75" s="53">
        <v>4.8</v>
      </c>
      <c r="H75" s="66" t="s">
        <v>233</v>
      </c>
    </row>
    <row r="76" spans="1:8" outlineLevel="2" x14ac:dyDescent="0.25">
      <c r="A76" s="5">
        <v>45016</v>
      </c>
      <c r="B76" s="3" t="s">
        <v>68</v>
      </c>
      <c r="C76" s="3" t="s">
        <v>135</v>
      </c>
      <c r="D76" s="3" t="s">
        <v>306</v>
      </c>
      <c r="E76" s="4">
        <v>5.6</v>
      </c>
      <c r="F76" s="63">
        <v>1.1200000000000001</v>
      </c>
      <c r="G76" s="53">
        <v>6.72</v>
      </c>
      <c r="H76" s="66" t="s">
        <v>233</v>
      </c>
    </row>
    <row r="77" spans="1:8" outlineLevel="1" x14ac:dyDescent="0.25">
      <c r="A77" s="49"/>
      <c r="C77" s="60" t="s">
        <v>138</v>
      </c>
      <c r="D77" s="60"/>
      <c r="E77" s="60"/>
      <c r="F77" s="69"/>
      <c r="G77" s="56">
        <f>SUBTOTAL(9,G26:G76)</f>
        <v>3220.3100000000004</v>
      </c>
      <c r="H77" s="52"/>
    </row>
    <row r="78" spans="1:8" outlineLevel="2" x14ac:dyDescent="0.25">
      <c r="A78" s="5">
        <v>44986</v>
      </c>
      <c r="B78" s="3" t="s">
        <v>10</v>
      </c>
      <c r="C78" s="3" t="s">
        <v>307</v>
      </c>
      <c r="D78" s="3" t="s">
        <v>308</v>
      </c>
      <c r="E78" s="4">
        <v>620</v>
      </c>
      <c r="F78" s="63">
        <v>124</v>
      </c>
      <c r="G78" s="53">
        <v>744</v>
      </c>
      <c r="H78" s="66" t="s">
        <v>233</v>
      </c>
    </row>
    <row r="79" spans="1:8" outlineLevel="1" x14ac:dyDescent="0.25">
      <c r="A79" s="49"/>
      <c r="C79" s="60" t="s">
        <v>344</v>
      </c>
      <c r="D79" s="60"/>
      <c r="E79" s="60"/>
      <c r="F79" s="69"/>
      <c r="G79" s="56">
        <f>SUBTOTAL(9,G78:G78)</f>
        <v>744</v>
      </c>
      <c r="H79" s="52"/>
    </row>
    <row r="80" spans="1:8" outlineLevel="2" x14ac:dyDescent="0.25">
      <c r="A80" s="5">
        <v>44986</v>
      </c>
      <c r="B80" s="3" t="s">
        <v>21</v>
      </c>
      <c r="C80" s="3" t="s">
        <v>309</v>
      </c>
      <c r="D80" s="3" t="s">
        <v>310</v>
      </c>
      <c r="E80" s="4">
        <v>425</v>
      </c>
      <c r="F80" s="63">
        <v>85</v>
      </c>
      <c r="G80" s="53">
        <v>510</v>
      </c>
      <c r="H80" s="66" t="s">
        <v>233</v>
      </c>
    </row>
    <row r="81" spans="1:8" outlineLevel="1" x14ac:dyDescent="0.25">
      <c r="A81" s="49"/>
      <c r="C81" s="60" t="s">
        <v>345</v>
      </c>
      <c r="D81" s="60"/>
      <c r="E81" s="60"/>
      <c r="F81" s="69"/>
      <c r="G81" s="56">
        <f>SUBTOTAL(9,G80:G80)</f>
        <v>510</v>
      </c>
      <c r="H81" s="52"/>
    </row>
    <row r="82" spans="1:8" outlineLevel="2" x14ac:dyDescent="0.25">
      <c r="A82" s="5">
        <v>45016</v>
      </c>
      <c r="B82" s="3" t="s">
        <v>252</v>
      </c>
      <c r="C82" s="3" t="s">
        <v>311</v>
      </c>
      <c r="D82" s="3" t="s">
        <v>312</v>
      </c>
      <c r="E82" s="4">
        <v>750</v>
      </c>
      <c r="F82" s="63">
        <v>0</v>
      </c>
      <c r="G82" s="53">
        <v>750</v>
      </c>
      <c r="H82" s="66" t="s">
        <v>233</v>
      </c>
    </row>
    <row r="83" spans="1:8" outlineLevel="1" x14ac:dyDescent="0.25">
      <c r="A83" s="5"/>
      <c r="B83" s="3"/>
      <c r="C83" s="57" t="s">
        <v>346</v>
      </c>
      <c r="D83" s="57"/>
      <c r="E83" s="57"/>
      <c r="F83" s="70"/>
      <c r="G83" s="56">
        <f>SUBTOTAL(9,G82:G82)</f>
        <v>750</v>
      </c>
      <c r="H83" s="66"/>
    </row>
    <row r="84" spans="1:8" outlineLevel="2" x14ac:dyDescent="0.25">
      <c r="A84" s="5">
        <v>44986</v>
      </c>
      <c r="B84" s="3" t="s">
        <v>21</v>
      </c>
      <c r="C84" s="3" t="s">
        <v>313</v>
      </c>
      <c r="D84" s="3" t="s">
        <v>314</v>
      </c>
      <c r="E84" s="4">
        <v>2947</v>
      </c>
      <c r="F84" s="63">
        <v>589.4</v>
      </c>
      <c r="G84" s="53">
        <v>3536.4</v>
      </c>
      <c r="H84" s="66" t="s">
        <v>233</v>
      </c>
    </row>
    <row r="85" spans="1:8" outlineLevel="1" x14ac:dyDescent="0.25">
      <c r="A85" s="49"/>
      <c r="C85" s="60" t="s">
        <v>347</v>
      </c>
      <c r="D85" s="60"/>
      <c r="E85" s="60"/>
      <c r="F85" s="69"/>
      <c r="G85" s="56">
        <f>SUBTOTAL(9,G84:G84)</f>
        <v>3536.4</v>
      </c>
      <c r="H85" s="52"/>
    </row>
    <row r="86" spans="1:8" outlineLevel="2" x14ac:dyDescent="0.25">
      <c r="A86" s="5">
        <v>45016</v>
      </c>
      <c r="B86" s="3" t="s">
        <v>21</v>
      </c>
      <c r="C86" s="3" t="s">
        <v>51</v>
      </c>
      <c r="D86" s="3" t="s">
        <v>331</v>
      </c>
      <c r="E86" s="4">
        <v>3473.13</v>
      </c>
      <c r="F86" s="63">
        <v>0</v>
      </c>
      <c r="G86" s="53">
        <v>3473.13</v>
      </c>
      <c r="H86" s="66" t="s">
        <v>233</v>
      </c>
    </row>
    <row r="87" spans="1:8" outlineLevel="1" x14ac:dyDescent="0.25">
      <c r="A87" s="49"/>
      <c r="C87" s="60" t="s">
        <v>53</v>
      </c>
      <c r="D87" s="60"/>
      <c r="E87" s="60"/>
      <c r="F87" s="69"/>
      <c r="G87" s="56">
        <f>SUBTOTAL(9,G86:G86)</f>
        <v>3473.13</v>
      </c>
      <c r="H87" s="52"/>
    </row>
    <row r="88" spans="1:8" outlineLevel="2" x14ac:dyDescent="0.25">
      <c r="A88" s="5">
        <v>44986</v>
      </c>
      <c r="B88" s="3" t="s">
        <v>21</v>
      </c>
      <c r="C88" s="3" t="s">
        <v>117</v>
      </c>
      <c r="D88" s="3" t="s">
        <v>315</v>
      </c>
      <c r="E88" s="4">
        <v>750</v>
      </c>
      <c r="F88" s="63">
        <v>106</v>
      </c>
      <c r="G88" s="53">
        <v>856</v>
      </c>
      <c r="H88" s="66" t="s">
        <v>233</v>
      </c>
    </row>
    <row r="89" spans="1:8" outlineLevel="1" x14ac:dyDescent="0.25">
      <c r="A89" s="49"/>
      <c r="C89" s="60" t="s">
        <v>119</v>
      </c>
      <c r="D89" s="60"/>
      <c r="E89" s="60"/>
      <c r="F89" s="69"/>
      <c r="G89" s="56">
        <f>SUBTOTAL(9,G88:G88)</f>
        <v>856</v>
      </c>
      <c r="H89" s="52"/>
    </row>
    <row r="90" spans="1:8" outlineLevel="2" x14ac:dyDescent="0.25">
      <c r="A90" s="5">
        <v>45016</v>
      </c>
      <c r="B90" s="3" t="s">
        <v>21</v>
      </c>
      <c r="C90" s="3" t="s">
        <v>58</v>
      </c>
      <c r="D90" s="3" t="s">
        <v>331</v>
      </c>
      <c r="E90" s="4">
        <v>15766.26</v>
      </c>
      <c r="F90" s="63">
        <v>0</v>
      </c>
      <c r="G90" s="53">
        <v>15766.26</v>
      </c>
      <c r="H90" s="66" t="s">
        <v>233</v>
      </c>
    </row>
    <row r="91" spans="1:8" outlineLevel="1" x14ac:dyDescent="0.25">
      <c r="A91" s="49"/>
      <c r="C91" s="60" t="s">
        <v>60</v>
      </c>
      <c r="D91" s="60"/>
      <c r="E91" s="60"/>
      <c r="F91" s="69"/>
      <c r="G91" s="56">
        <f>SUBTOTAL(9,G90:G90)</f>
        <v>15766.26</v>
      </c>
      <c r="H91" s="52"/>
    </row>
    <row r="92" spans="1:8" outlineLevel="2" x14ac:dyDescent="0.25">
      <c r="A92" s="5">
        <v>44995</v>
      </c>
      <c r="B92" s="3" t="s">
        <v>21</v>
      </c>
      <c r="C92" s="3" t="s">
        <v>332</v>
      </c>
      <c r="D92" s="3" t="s">
        <v>333</v>
      </c>
      <c r="E92" s="4">
        <v>1000</v>
      </c>
      <c r="F92" s="63">
        <v>0</v>
      </c>
      <c r="G92" s="53">
        <v>1000</v>
      </c>
      <c r="H92" s="66" t="s">
        <v>233</v>
      </c>
    </row>
    <row r="93" spans="1:8" outlineLevel="1" x14ac:dyDescent="0.25">
      <c r="A93" s="49"/>
      <c r="C93" s="60" t="s">
        <v>348</v>
      </c>
      <c r="D93" s="60"/>
      <c r="E93" s="60"/>
      <c r="F93" s="69"/>
      <c r="G93" s="56">
        <f>SUBTOTAL(9,G92:G92)</f>
        <v>1000</v>
      </c>
      <c r="H93" s="52"/>
    </row>
    <row r="94" spans="1:8" outlineLevel="2" x14ac:dyDescent="0.25">
      <c r="A94" s="5">
        <v>45016</v>
      </c>
      <c r="B94" s="3" t="s">
        <v>21</v>
      </c>
      <c r="C94" s="3" t="s">
        <v>64</v>
      </c>
      <c r="D94" s="3" t="s">
        <v>316</v>
      </c>
      <c r="E94" s="4">
        <v>651.20000000000005</v>
      </c>
      <c r="F94" s="63">
        <v>130.24</v>
      </c>
      <c r="G94" s="53">
        <v>781.44</v>
      </c>
      <c r="H94" s="66" t="s">
        <v>233</v>
      </c>
    </row>
    <row r="95" spans="1:8" outlineLevel="1" x14ac:dyDescent="0.25">
      <c r="A95" s="49"/>
      <c r="C95" s="59" t="s">
        <v>66</v>
      </c>
      <c r="D95" s="59"/>
      <c r="E95" s="59"/>
      <c r="F95" s="71"/>
      <c r="G95" s="56">
        <f>SUBTOTAL(9,G94:G94)</f>
        <v>781.44</v>
      </c>
      <c r="H95" s="52"/>
    </row>
    <row r="96" spans="1:8" outlineLevel="2" x14ac:dyDescent="0.25">
      <c r="A96" s="5">
        <v>45016</v>
      </c>
      <c r="B96" s="3" t="s">
        <v>25</v>
      </c>
      <c r="C96" s="3" t="s">
        <v>69</v>
      </c>
      <c r="D96" s="3" t="s">
        <v>317</v>
      </c>
      <c r="E96" s="4">
        <v>182.5</v>
      </c>
      <c r="F96" s="63">
        <v>36.5</v>
      </c>
      <c r="G96" s="53">
        <v>219</v>
      </c>
      <c r="H96" s="66" t="s">
        <v>233</v>
      </c>
    </row>
    <row r="97" spans="1:8" outlineLevel="2" x14ac:dyDescent="0.25">
      <c r="A97" s="5">
        <v>45016</v>
      </c>
      <c r="B97" s="3" t="s">
        <v>25</v>
      </c>
      <c r="C97" s="3" t="s">
        <v>69</v>
      </c>
      <c r="D97" s="3" t="s">
        <v>318</v>
      </c>
      <c r="E97" s="4">
        <v>131.77000000000001</v>
      </c>
      <c r="F97" s="63">
        <v>18.559999999999999</v>
      </c>
      <c r="G97" s="53">
        <v>150.33000000000001</v>
      </c>
      <c r="H97" s="66" t="s">
        <v>233</v>
      </c>
    </row>
    <row r="98" spans="1:8" outlineLevel="2" x14ac:dyDescent="0.25">
      <c r="A98" s="5">
        <v>45016</v>
      </c>
      <c r="B98" s="3" t="s">
        <v>21</v>
      </c>
      <c r="C98" s="3" t="s">
        <v>69</v>
      </c>
      <c r="D98" s="3" t="s">
        <v>319</v>
      </c>
      <c r="E98" s="4">
        <v>154</v>
      </c>
      <c r="F98" s="63">
        <v>30.8</v>
      </c>
      <c r="G98" s="53">
        <v>184.8</v>
      </c>
      <c r="H98" s="66" t="s">
        <v>233</v>
      </c>
    </row>
    <row r="99" spans="1:8" outlineLevel="2" x14ac:dyDescent="0.25">
      <c r="A99" s="5">
        <v>45016</v>
      </c>
      <c r="B99" s="3" t="s">
        <v>21</v>
      </c>
      <c r="C99" s="3" t="s">
        <v>69</v>
      </c>
      <c r="D99" s="3" t="s">
        <v>320</v>
      </c>
      <c r="E99" s="4">
        <v>91.8</v>
      </c>
      <c r="F99" s="63">
        <v>18.36</v>
      </c>
      <c r="G99" s="53">
        <v>110.16</v>
      </c>
      <c r="H99" s="66" t="s">
        <v>233</v>
      </c>
    </row>
    <row r="100" spans="1:8" outlineLevel="2" x14ac:dyDescent="0.25">
      <c r="A100" s="5">
        <v>45016</v>
      </c>
      <c r="B100" s="3" t="s">
        <v>21</v>
      </c>
      <c r="C100" s="3" t="s">
        <v>69</v>
      </c>
      <c r="D100" s="3" t="s">
        <v>321</v>
      </c>
      <c r="E100" s="4">
        <v>79.37</v>
      </c>
      <c r="F100" s="63">
        <v>15.88</v>
      </c>
      <c r="G100" s="53">
        <v>95.25</v>
      </c>
      <c r="H100" s="66" t="s">
        <v>233</v>
      </c>
    </row>
    <row r="101" spans="1:8" outlineLevel="2" x14ac:dyDescent="0.25">
      <c r="A101" s="5">
        <v>45016</v>
      </c>
      <c r="B101" s="3" t="s">
        <v>21</v>
      </c>
      <c r="C101" s="3" t="s">
        <v>69</v>
      </c>
      <c r="D101" s="3" t="s">
        <v>322</v>
      </c>
      <c r="E101" s="4">
        <v>15.61</v>
      </c>
      <c r="F101" s="63">
        <v>3.12</v>
      </c>
      <c r="G101" s="53">
        <v>18.73</v>
      </c>
      <c r="H101" s="66" t="s">
        <v>233</v>
      </c>
    </row>
    <row r="102" spans="1:8" outlineLevel="2" x14ac:dyDescent="0.25">
      <c r="A102" s="5">
        <v>45016</v>
      </c>
      <c r="B102" s="3" t="s">
        <v>25</v>
      </c>
      <c r="C102" s="3" t="s">
        <v>69</v>
      </c>
      <c r="D102" s="3" t="s">
        <v>323</v>
      </c>
      <c r="E102" s="4">
        <v>298.25</v>
      </c>
      <c r="F102" s="63">
        <v>59.65</v>
      </c>
      <c r="G102" s="53">
        <v>357.9</v>
      </c>
      <c r="H102" s="66" t="s">
        <v>233</v>
      </c>
    </row>
    <row r="103" spans="1:8" outlineLevel="2" x14ac:dyDescent="0.25">
      <c r="A103" s="5">
        <v>45016</v>
      </c>
      <c r="B103" s="3" t="s">
        <v>25</v>
      </c>
      <c r="C103" s="3" t="s">
        <v>69</v>
      </c>
      <c r="D103" s="3" t="s">
        <v>324</v>
      </c>
      <c r="E103" s="4">
        <v>188.81</v>
      </c>
      <c r="F103" s="63">
        <v>37.76</v>
      </c>
      <c r="G103" s="53">
        <v>226.57</v>
      </c>
      <c r="H103" s="66" t="s">
        <v>233</v>
      </c>
    </row>
    <row r="104" spans="1:8" outlineLevel="2" x14ac:dyDescent="0.25">
      <c r="A104" s="5">
        <v>45016</v>
      </c>
      <c r="B104" s="3" t="s">
        <v>68</v>
      </c>
      <c r="C104" s="3" t="s">
        <v>69</v>
      </c>
      <c r="D104" s="3" t="s">
        <v>325</v>
      </c>
      <c r="E104" s="4">
        <v>22.8</v>
      </c>
      <c r="F104" s="63">
        <v>4.5599999999999996</v>
      </c>
      <c r="G104" s="53">
        <v>27.36</v>
      </c>
      <c r="H104" s="66" t="s">
        <v>233</v>
      </c>
    </row>
    <row r="105" spans="1:8" outlineLevel="2" x14ac:dyDescent="0.25">
      <c r="A105" s="5">
        <v>45016</v>
      </c>
      <c r="B105" s="3" t="s">
        <v>25</v>
      </c>
      <c r="C105" s="3" t="s">
        <v>69</v>
      </c>
      <c r="D105" s="3" t="s">
        <v>326</v>
      </c>
      <c r="E105" s="4">
        <v>250</v>
      </c>
      <c r="F105" s="63">
        <v>50</v>
      </c>
      <c r="G105" s="53">
        <v>300</v>
      </c>
      <c r="H105" s="66" t="s">
        <v>233</v>
      </c>
    </row>
    <row r="106" spans="1:8" outlineLevel="2" x14ac:dyDescent="0.25">
      <c r="A106" s="5">
        <v>45016</v>
      </c>
      <c r="B106" s="3" t="s">
        <v>25</v>
      </c>
      <c r="C106" s="3" t="s">
        <v>69</v>
      </c>
      <c r="D106" s="3" t="s">
        <v>327</v>
      </c>
      <c r="E106" s="4">
        <v>206.15</v>
      </c>
      <c r="F106" s="63">
        <v>22.18</v>
      </c>
      <c r="G106" s="53">
        <v>228.33</v>
      </c>
      <c r="H106" s="66" t="s">
        <v>233</v>
      </c>
    </row>
    <row r="107" spans="1:8" outlineLevel="1" x14ac:dyDescent="0.25">
      <c r="A107" s="49"/>
      <c r="C107" s="60" t="s">
        <v>71</v>
      </c>
      <c r="D107" s="60"/>
      <c r="E107" s="60"/>
      <c r="F107" s="69"/>
      <c r="G107" s="56">
        <f>SUBTOTAL(9,G96:G106)</f>
        <v>1918.4299999999998</v>
      </c>
      <c r="H107" s="52"/>
    </row>
    <row r="108" spans="1:8" outlineLevel="2" x14ac:dyDescent="0.25">
      <c r="A108" s="5">
        <v>45002</v>
      </c>
      <c r="B108" s="3" t="s">
        <v>21</v>
      </c>
      <c r="C108" s="3" t="s">
        <v>334</v>
      </c>
      <c r="D108" s="3" t="s">
        <v>335</v>
      </c>
      <c r="E108" s="4">
        <v>2000</v>
      </c>
      <c r="F108" s="63">
        <v>0</v>
      </c>
      <c r="G108" s="53">
        <v>2000</v>
      </c>
      <c r="H108" s="66" t="s">
        <v>233</v>
      </c>
    </row>
    <row r="109" spans="1:8" outlineLevel="1" x14ac:dyDescent="0.25">
      <c r="A109" s="49"/>
      <c r="C109" s="60" t="s">
        <v>349</v>
      </c>
      <c r="D109" s="60"/>
      <c r="E109" s="60"/>
      <c r="F109" s="69"/>
      <c r="G109" s="56">
        <f>SUBTOTAL(9,G108:G108)</f>
        <v>2000</v>
      </c>
      <c r="H109" s="52"/>
    </row>
    <row r="110" spans="1:8" outlineLevel="2" x14ac:dyDescent="0.25">
      <c r="A110" s="5">
        <v>45002</v>
      </c>
      <c r="B110" s="3" t="s">
        <v>21</v>
      </c>
      <c r="C110" s="3" t="s">
        <v>336</v>
      </c>
      <c r="D110" s="3" t="s">
        <v>337</v>
      </c>
      <c r="E110" s="4">
        <v>500</v>
      </c>
      <c r="F110" s="63">
        <v>0</v>
      </c>
      <c r="G110" s="53">
        <v>500</v>
      </c>
      <c r="H110" s="66" t="s">
        <v>233</v>
      </c>
    </row>
    <row r="111" spans="1:8" outlineLevel="1" x14ac:dyDescent="0.25">
      <c r="A111" s="49"/>
      <c r="C111" s="60" t="s">
        <v>350</v>
      </c>
      <c r="D111" s="60"/>
      <c r="E111" s="60"/>
      <c r="F111" s="69"/>
      <c r="G111" s="56">
        <f>SUBTOTAL(9,G110:G110)</f>
        <v>500</v>
      </c>
      <c r="H111" s="52"/>
    </row>
    <row r="112" spans="1:8" outlineLevel="2" x14ac:dyDescent="0.25">
      <c r="A112" s="5">
        <v>45016</v>
      </c>
      <c r="B112" s="3" t="s">
        <v>252</v>
      </c>
      <c r="C112" s="3" t="s">
        <v>73</v>
      </c>
      <c r="D112" s="3" t="s">
        <v>328</v>
      </c>
      <c r="E112" s="4">
        <v>610</v>
      </c>
      <c r="F112" s="63">
        <v>122</v>
      </c>
      <c r="G112" s="53">
        <v>732</v>
      </c>
      <c r="H112" s="66" t="s">
        <v>233</v>
      </c>
    </row>
    <row r="113" spans="1:8" outlineLevel="2" x14ac:dyDescent="0.25">
      <c r="A113" s="5">
        <v>45016</v>
      </c>
      <c r="B113" s="3" t="s">
        <v>25</v>
      </c>
      <c r="C113" s="3" t="s">
        <v>73</v>
      </c>
      <c r="D113" s="3" t="s">
        <v>329</v>
      </c>
      <c r="E113" s="4">
        <v>20</v>
      </c>
      <c r="F113" s="63">
        <v>4</v>
      </c>
      <c r="G113" s="53">
        <v>24</v>
      </c>
      <c r="H113" s="66" t="s">
        <v>233</v>
      </c>
    </row>
    <row r="114" spans="1:8" outlineLevel="1" x14ac:dyDescent="0.25">
      <c r="A114" s="49"/>
      <c r="C114" s="59" t="s">
        <v>75</v>
      </c>
      <c r="D114" s="59"/>
      <c r="E114" s="59"/>
      <c r="F114" s="71"/>
      <c r="G114" s="56">
        <f>SUBTOTAL(9,G112:G113)</f>
        <v>756</v>
      </c>
      <c r="H114" s="52"/>
    </row>
    <row r="115" spans="1:8" outlineLevel="1" x14ac:dyDescent="0.25">
      <c r="C115" s="57" t="s">
        <v>76</v>
      </c>
      <c r="D115" s="57"/>
      <c r="E115" s="57"/>
      <c r="F115" s="70"/>
      <c r="G115" s="56">
        <f>SUBTOTAL(9,G2:G114)</f>
        <v>61016.990000000027</v>
      </c>
    </row>
  </sheetData>
  <mergeCells count="24">
    <mergeCell ref="C95:F95"/>
    <mergeCell ref="C107:F107"/>
    <mergeCell ref="C109:F109"/>
    <mergeCell ref="C111:F111"/>
    <mergeCell ref="C114:F114"/>
    <mergeCell ref="C115:F115"/>
    <mergeCell ref="C83:F83"/>
    <mergeCell ref="C85:F85"/>
    <mergeCell ref="C87:F87"/>
    <mergeCell ref="C89:F89"/>
    <mergeCell ref="C91:F91"/>
    <mergeCell ref="C93:F93"/>
    <mergeCell ref="C21:F21"/>
    <mergeCell ref="C23:F23"/>
    <mergeCell ref="C25:F25"/>
    <mergeCell ref="C77:F77"/>
    <mergeCell ref="C79:F79"/>
    <mergeCell ref="C81:F81"/>
    <mergeCell ref="C3:F3"/>
    <mergeCell ref="C6:F6"/>
    <mergeCell ref="C8:F8"/>
    <mergeCell ref="C10:F10"/>
    <mergeCell ref="C15:F15"/>
    <mergeCell ref="C19:F19"/>
  </mergeCells>
  <pageMargins left="0.7" right="0.7" top="0.75" bottom="0.75" header="0.3" footer="0.3"/>
  <pageSetup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7"/>
  <sheetViews>
    <sheetView workbookViewId="0">
      <selection activeCell="D15" sqref="D15"/>
    </sheetView>
  </sheetViews>
  <sheetFormatPr defaultRowHeight="15" outlineLevelRow="2" x14ac:dyDescent="0.25"/>
  <cols>
    <col min="1" max="1" width="12" bestFit="1" customWidth="1"/>
    <col min="2" max="2" width="15.28515625" bestFit="1" customWidth="1"/>
    <col min="3" max="3" width="22.28515625" bestFit="1" customWidth="1"/>
    <col min="4" max="4" width="27.42578125" bestFit="1" customWidth="1"/>
    <col min="5" max="5" width="30" bestFit="1" customWidth="1"/>
    <col min="6" max="6" width="10.7109375" bestFit="1" customWidth="1"/>
    <col min="7" max="7" width="10.140625" bestFit="1" customWidth="1"/>
    <col min="9" max="9" width="10.140625" bestFit="1" customWidth="1"/>
    <col min="10" max="10" width="6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outlineLevel="2" x14ac:dyDescent="0.25">
      <c r="A2" s="5">
        <v>44698</v>
      </c>
      <c r="B2" s="3">
        <v>130191</v>
      </c>
      <c r="C2" s="3" t="s">
        <v>25</v>
      </c>
      <c r="D2" s="3" t="s">
        <v>176</v>
      </c>
      <c r="E2" s="3" t="s">
        <v>177</v>
      </c>
      <c r="F2" s="5">
        <v>44732</v>
      </c>
      <c r="G2" s="4">
        <v>528.75</v>
      </c>
      <c r="H2" s="4">
        <v>105.75</v>
      </c>
      <c r="I2" s="4">
        <v>634.5</v>
      </c>
      <c r="J2" s="3"/>
    </row>
    <row r="3" spans="1:10" outlineLevel="1" x14ac:dyDescent="0.25">
      <c r="A3" s="5"/>
      <c r="B3" s="3"/>
      <c r="C3" s="3"/>
      <c r="D3" s="6" t="s">
        <v>178</v>
      </c>
      <c r="E3" s="3"/>
      <c r="F3" s="5"/>
      <c r="G3" s="4"/>
      <c r="H3" s="4"/>
      <c r="I3" s="7">
        <f>SUBTOTAL(9,I2:I2)</f>
        <v>634.5</v>
      </c>
      <c r="J3" s="3"/>
    </row>
    <row r="4" spans="1:10" outlineLevel="2" x14ac:dyDescent="0.25">
      <c r="A4" s="5">
        <v>44680</v>
      </c>
      <c r="B4" s="3" t="s">
        <v>179</v>
      </c>
      <c r="C4" s="3" t="s">
        <v>21</v>
      </c>
      <c r="D4" s="3" t="s">
        <v>180</v>
      </c>
      <c r="E4" s="3" t="s">
        <v>181</v>
      </c>
      <c r="F4" s="5">
        <v>44732</v>
      </c>
      <c r="G4" s="4">
        <v>1500</v>
      </c>
      <c r="H4" s="4">
        <v>300</v>
      </c>
      <c r="I4" s="4">
        <v>1800</v>
      </c>
      <c r="J4" s="3"/>
    </row>
    <row r="5" spans="1:10" outlineLevel="1" x14ac:dyDescent="0.25">
      <c r="A5" s="5"/>
      <c r="B5" s="3"/>
      <c r="C5" s="3"/>
      <c r="D5" s="8" t="s">
        <v>182</v>
      </c>
      <c r="E5" s="3"/>
      <c r="F5" s="5"/>
      <c r="G5" s="4"/>
      <c r="H5" s="4"/>
      <c r="I5" s="7">
        <f>SUBTOTAL(9,I4:I4)</f>
        <v>1800</v>
      </c>
      <c r="J5" s="3"/>
    </row>
    <row r="6" spans="1:10" outlineLevel="2" x14ac:dyDescent="0.25">
      <c r="A6" s="5">
        <v>44736</v>
      </c>
      <c r="B6" s="3"/>
      <c r="C6" s="3" t="s">
        <v>21</v>
      </c>
      <c r="D6" s="3" t="s">
        <v>29</v>
      </c>
      <c r="E6" s="3" t="s">
        <v>183</v>
      </c>
      <c r="F6" s="5">
        <v>44736</v>
      </c>
      <c r="G6" s="4">
        <v>3260.49</v>
      </c>
      <c r="H6" s="4">
        <v>0</v>
      </c>
      <c r="I6" s="4">
        <v>3260.49</v>
      </c>
      <c r="J6" s="3"/>
    </row>
    <row r="7" spans="1:10" outlineLevel="1" x14ac:dyDescent="0.25">
      <c r="A7" s="5"/>
      <c r="B7" s="3"/>
      <c r="C7" s="3"/>
      <c r="D7" s="8" t="s">
        <v>31</v>
      </c>
      <c r="E7" s="3"/>
      <c r="F7" s="5"/>
      <c r="G7" s="4"/>
      <c r="H7" s="4"/>
      <c r="I7" s="7">
        <f>SUBTOTAL(9,I6:I6)</f>
        <v>3260.49</v>
      </c>
      <c r="J7" s="3"/>
    </row>
    <row r="8" spans="1:10" outlineLevel="2" x14ac:dyDescent="0.25">
      <c r="A8" s="5">
        <v>44712</v>
      </c>
      <c r="B8" s="3">
        <v>1300</v>
      </c>
      <c r="C8" s="3" t="s">
        <v>21</v>
      </c>
      <c r="D8" s="3" t="s">
        <v>32</v>
      </c>
      <c r="E8" s="3" t="s">
        <v>184</v>
      </c>
      <c r="F8" s="5">
        <v>44732</v>
      </c>
      <c r="G8" s="4">
        <v>5900</v>
      </c>
      <c r="H8" s="4">
        <v>1180</v>
      </c>
      <c r="I8" s="4">
        <v>7080</v>
      </c>
      <c r="J8" s="3"/>
    </row>
    <row r="9" spans="1:10" outlineLevel="1" x14ac:dyDescent="0.25">
      <c r="A9" s="5"/>
      <c r="B9" s="3"/>
      <c r="C9" s="3"/>
      <c r="D9" s="8" t="s">
        <v>36</v>
      </c>
      <c r="E9" s="3"/>
      <c r="F9" s="5"/>
      <c r="G9" s="4"/>
      <c r="H9" s="4"/>
      <c r="I9" s="7">
        <f>SUBTOTAL(9,I8:I8)</f>
        <v>7080</v>
      </c>
      <c r="J9" s="3"/>
    </row>
    <row r="10" spans="1:10" outlineLevel="2" x14ac:dyDescent="0.25">
      <c r="A10" s="5">
        <v>44736</v>
      </c>
      <c r="B10" s="3"/>
      <c r="C10" s="3" t="s">
        <v>21</v>
      </c>
      <c r="D10" s="3" t="s">
        <v>51</v>
      </c>
      <c r="E10" s="3" t="s">
        <v>185</v>
      </c>
      <c r="F10" s="5">
        <v>44736</v>
      </c>
      <c r="G10" s="4">
        <v>2788.97</v>
      </c>
      <c r="H10" s="4">
        <v>0</v>
      </c>
      <c r="I10" s="4">
        <v>2788.97</v>
      </c>
      <c r="J10" s="3"/>
    </row>
    <row r="11" spans="1:10" outlineLevel="1" x14ac:dyDescent="0.25">
      <c r="A11" s="5"/>
      <c r="B11" s="3"/>
      <c r="C11" s="3"/>
      <c r="D11" s="8" t="s">
        <v>53</v>
      </c>
      <c r="E11" s="3"/>
      <c r="F11" s="5"/>
      <c r="G11" s="4"/>
      <c r="H11" s="4"/>
      <c r="I11" s="7">
        <f>SUBTOTAL(9,I10:I10)</f>
        <v>2788.97</v>
      </c>
      <c r="J11" s="3"/>
    </row>
    <row r="12" spans="1:10" outlineLevel="2" x14ac:dyDescent="0.25">
      <c r="A12" s="5">
        <v>44693</v>
      </c>
      <c r="B12" s="3">
        <v>29711</v>
      </c>
      <c r="C12" s="3" t="s">
        <v>21</v>
      </c>
      <c r="D12" s="3" t="s">
        <v>171</v>
      </c>
      <c r="E12" s="3" t="s">
        <v>186</v>
      </c>
      <c r="F12" s="5">
        <v>44732</v>
      </c>
      <c r="G12" s="4">
        <v>600</v>
      </c>
      <c r="H12" s="4">
        <v>120</v>
      </c>
      <c r="I12" s="4">
        <v>720</v>
      </c>
      <c r="J12" s="3"/>
    </row>
    <row r="13" spans="1:10" outlineLevel="2" x14ac:dyDescent="0.25">
      <c r="A13" s="5">
        <v>44693</v>
      </c>
      <c r="B13" s="3">
        <v>29711</v>
      </c>
      <c r="C13" s="3" t="s">
        <v>21</v>
      </c>
      <c r="D13" s="3" t="s">
        <v>171</v>
      </c>
      <c r="E13" s="3" t="s">
        <v>186</v>
      </c>
      <c r="F13" s="5">
        <v>44732</v>
      </c>
      <c r="G13" s="4">
        <v>600</v>
      </c>
      <c r="H13" s="4">
        <v>120</v>
      </c>
      <c r="I13" s="4">
        <v>720</v>
      </c>
      <c r="J13" s="3"/>
    </row>
    <row r="14" spans="1:10" outlineLevel="1" x14ac:dyDescent="0.25">
      <c r="A14" s="5"/>
      <c r="B14" s="3"/>
      <c r="C14" s="3"/>
      <c r="D14" s="8" t="s">
        <v>173</v>
      </c>
      <c r="E14" s="3"/>
      <c r="F14" s="5"/>
      <c r="G14" s="4"/>
      <c r="H14" s="4"/>
      <c r="I14" s="7">
        <f>SUBTOTAL(9,I12:I13)</f>
        <v>1440</v>
      </c>
      <c r="J14" s="3"/>
    </row>
    <row r="15" spans="1:10" outlineLevel="2" x14ac:dyDescent="0.25">
      <c r="A15" s="5">
        <v>44736</v>
      </c>
      <c r="B15" s="3"/>
      <c r="C15" s="3" t="s">
        <v>21</v>
      </c>
      <c r="D15" s="3" t="s">
        <v>58</v>
      </c>
      <c r="E15" s="3" t="s">
        <v>187</v>
      </c>
      <c r="F15" s="5">
        <v>44736</v>
      </c>
      <c r="G15" s="4">
        <v>12358.97</v>
      </c>
      <c r="H15" s="4">
        <v>0</v>
      </c>
      <c r="I15" s="4">
        <v>12358.97</v>
      </c>
      <c r="J15" s="3"/>
    </row>
    <row r="16" spans="1:10" outlineLevel="1" x14ac:dyDescent="0.25">
      <c r="A16" s="5"/>
      <c r="B16" s="3"/>
      <c r="C16" s="3"/>
      <c r="D16" s="8" t="s">
        <v>60</v>
      </c>
      <c r="E16" s="3"/>
      <c r="F16" s="5"/>
      <c r="G16" s="4"/>
      <c r="H16" s="4"/>
      <c r="I16" s="7">
        <f>SUBTOTAL(9,I15:I15)</f>
        <v>12358.97</v>
      </c>
      <c r="J16" s="3"/>
    </row>
    <row r="17" spans="1:9" x14ac:dyDescent="0.25">
      <c r="A17" s="1"/>
      <c r="D17" s="8" t="s">
        <v>76</v>
      </c>
      <c r="F17" s="1"/>
      <c r="G17" s="2"/>
      <c r="H17" s="2"/>
      <c r="I17" s="7">
        <f>SUBTOTAL(9,I2:I15)</f>
        <v>29362.93</v>
      </c>
    </row>
  </sheetData>
  <sortState xmlns:xlrd2="http://schemas.microsoft.com/office/spreadsheetml/2017/richdata2" ref="A2:J15">
    <sortCondition ref="D2:D15"/>
    <sortCondition ref="A2:A15"/>
  </sortState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2"/>
  <sheetViews>
    <sheetView topLeftCell="A11" workbookViewId="0">
      <selection activeCell="E34" sqref="E34"/>
    </sheetView>
  </sheetViews>
  <sheetFormatPr defaultRowHeight="15" outlineLevelRow="2" x14ac:dyDescent="0.25"/>
  <cols>
    <col min="1" max="1" width="12" style="25" bestFit="1" customWidth="1"/>
    <col min="2" max="2" width="15.28515625" style="25" bestFit="1" customWidth="1"/>
    <col min="3" max="3" width="31.5703125" style="25" bestFit="1" customWidth="1"/>
    <col min="4" max="4" width="24.85546875" style="25" customWidth="1"/>
    <col min="5" max="5" width="19.7109375" style="25" customWidth="1"/>
    <col min="6" max="6" width="17" style="25" bestFit="1" customWidth="1"/>
    <col min="7" max="7" width="10.140625" style="25" bestFit="1" customWidth="1"/>
    <col min="8" max="8" width="7.5703125" style="25" bestFit="1" customWidth="1"/>
    <col min="9" max="9" width="10.140625" style="25" bestFit="1" customWidth="1"/>
    <col min="10" max="10" width="11.28515625" style="25" customWidth="1"/>
    <col min="11" max="11" width="6.28515625" style="25" bestFit="1" customWidth="1"/>
    <col min="12" max="16384" width="9.140625" style="25"/>
  </cols>
  <sheetData>
    <row r="1" spans="1:10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26" t="s">
        <v>7</v>
      </c>
      <c r="I1" s="26" t="s">
        <v>8</v>
      </c>
      <c r="J1" s="26" t="s">
        <v>9</v>
      </c>
    </row>
    <row r="2" spans="1:10" ht="30" outlineLevel="2" x14ac:dyDescent="0.25">
      <c r="A2" s="18">
        <v>44655</v>
      </c>
      <c r="B2" s="19">
        <v>80021163</v>
      </c>
      <c r="C2" s="19" t="s">
        <v>25</v>
      </c>
      <c r="D2" s="19" t="s">
        <v>38</v>
      </c>
      <c r="E2" s="19" t="s">
        <v>188</v>
      </c>
      <c r="F2" s="18">
        <v>44691</v>
      </c>
      <c r="G2" s="20">
        <v>962.52</v>
      </c>
      <c r="H2" s="20">
        <v>0</v>
      </c>
      <c r="I2" s="20">
        <v>962.52</v>
      </c>
      <c r="J2" s="19"/>
    </row>
    <row r="3" spans="1:10" ht="30" outlineLevel="1" x14ac:dyDescent="0.25">
      <c r="A3" s="18"/>
      <c r="B3" s="19"/>
      <c r="C3" s="19"/>
      <c r="D3" s="21" t="s">
        <v>42</v>
      </c>
      <c r="E3" s="19"/>
      <c r="F3" s="18"/>
      <c r="G3" s="20"/>
      <c r="H3" s="20"/>
      <c r="I3" s="22">
        <f>SUBTOTAL(9,I2:I2)</f>
        <v>962.52</v>
      </c>
      <c r="J3" s="19"/>
    </row>
    <row r="4" spans="1:10" ht="30" outlineLevel="2" x14ac:dyDescent="0.25">
      <c r="A4" s="18">
        <v>44652</v>
      </c>
      <c r="B4" s="19">
        <v>3727</v>
      </c>
      <c r="C4" s="19" t="s">
        <v>21</v>
      </c>
      <c r="D4" s="19" t="s">
        <v>189</v>
      </c>
      <c r="E4" s="19" t="s">
        <v>190</v>
      </c>
      <c r="F4" s="18">
        <v>44691</v>
      </c>
      <c r="G4" s="20">
        <v>1059</v>
      </c>
      <c r="H4" s="20">
        <v>89.99</v>
      </c>
      <c r="I4" s="20">
        <v>1148.99</v>
      </c>
      <c r="J4" s="19"/>
    </row>
    <row r="5" spans="1:10" ht="30" outlineLevel="1" x14ac:dyDescent="0.25">
      <c r="A5" s="18"/>
      <c r="B5" s="19"/>
      <c r="C5" s="19"/>
      <c r="D5" s="23" t="s">
        <v>191</v>
      </c>
      <c r="E5" s="19"/>
      <c r="F5" s="18"/>
      <c r="G5" s="20"/>
      <c r="H5" s="20"/>
      <c r="I5" s="22">
        <f>SUBTOTAL(9,I4:I4)</f>
        <v>1148.99</v>
      </c>
      <c r="J5" s="19"/>
    </row>
    <row r="6" spans="1:10" outlineLevel="2" x14ac:dyDescent="0.25">
      <c r="A6" s="18">
        <v>44677</v>
      </c>
      <c r="B6" s="19">
        <v>30572</v>
      </c>
      <c r="C6" s="19" t="s">
        <v>47</v>
      </c>
      <c r="D6" s="19" t="s">
        <v>192</v>
      </c>
      <c r="E6" s="19" t="s">
        <v>193</v>
      </c>
      <c r="F6" s="18">
        <v>44684</v>
      </c>
      <c r="G6" s="20">
        <v>1092</v>
      </c>
      <c r="H6" s="20">
        <v>218.4</v>
      </c>
      <c r="I6" s="20">
        <v>1310.4000000000001</v>
      </c>
      <c r="J6" s="19"/>
    </row>
    <row r="7" spans="1:10" outlineLevel="1" x14ac:dyDescent="0.25">
      <c r="A7" s="18"/>
      <c r="B7" s="19"/>
      <c r="C7" s="19"/>
      <c r="D7" s="23" t="s">
        <v>194</v>
      </c>
      <c r="E7" s="19"/>
      <c r="F7" s="18"/>
      <c r="G7" s="20"/>
      <c r="H7" s="20"/>
      <c r="I7" s="22">
        <f>SUBTOTAL(9,I6:I6)</f>
        <v>1310.4000000000001</v>
      </c>
      <c r="J7" s="19"/>
    </row>
    <row r="8" spans="1:10" outlineLevel="2" x14ac:dyDescent="0.25">
      <c r="A8" s="18">
        <v>44708</v>
      </c>
      <c r="B8" s="19"/>
      <c r="C8" s="19" t="s">
        <v>21</v>
      </c>
      <c r="D8" s="19" t="s">
        <v>29</v>
      </c>
      <c r="E8" s="19" t="s">
        <v>195</v>
      </c>
      <c r="F8" s="18">
        <v>44708</v>
      </c>
      <c r="G8" s="20">
        <v>3466.54</v>
      </c>
      <c r="H8" s="20">
        <v>0</v>
      </c>
      <c r="I8" s="20">
        <v>3466.54</v>
      </c>
      <c r="J8" s="19"/>
    </row>
    <row r="9" spans="1:10" outlineLevel="1" x14ac:dyDescent="0.25">
      <c r="A9" s="18"/>
      <c r="B9" s="19"/>
      <c r="C9" s="19"/>
      <c r="D9" s="23" t="s">
        <v>31</v>
      </c>
      <c r="E9" s="19"/>
      <c r="F9" s="18"/>
      <c r="G9" s="20"/>
      <c r="H9" s="20"/>
      <c r="I9" s="22">
        <f>SUBTOTAL(9,I8:I8)</f>
        <v>3466.54</v>
      </c>
      <c r="J9" s="19"/>
    </row>
    <row r="10" spans="1:10" ht="30" outlineLevel="2" x14ac:dyDescent="0.25">
      <c r="A10" s="18">
        <v>44708</v>
      </c>
      <c r="B10" s="19"/>
      <c r="C10" s="19" t="s">
        <v>21</v>
      </c>
      <c r="D10" s="19" t="s">
        <v>51</v>
      </c>
      <c r="E10" s="19" t="s">
        <v>196</v>
      </c>
      <c r="F10" s="18">
        <v>44708</v>
      </c>
      <c r="G10" s="20">
        <v>3127.97</v>
      </c>
      <c r="H10" s="20">
        <v>0</v>
      </c>
      <c r="I10" s="20">
        <v>3127.97</v>
      </c>
      <c r="J10" s="19"/>
    </row>
    <row r="11" spans="1:10" outlineLevel="1" x14ac:dyDescent="0.25">
      <c r="A11" s="18"/>
      <c r="B11" s="19"/>
      <c r="C11" s="19"/>
      <c r="D11" s="23" t="s">
        <v>53</v>
      </c>
      <c r="E11" s="19"/>
      <c r="F11" s="18"/>
      <c r="G11" s="20"/>
      <c r="H11" s="20"/>
      <c r="I11" s="22">
        <f>SUBTOTAL(9,I10:I10)</f>
        <v>3127.97</v>
      </c>
      <c r="J11" s="19"/>
    </row>
    <row r="12" spans="1:10" ht="30" outlineLevel="2" x14ac:dyDescent="0.25">
      <c r="A12" s="18">
        <v>44684</v>
      </c>
      <c r="B12" s="19" t="s">
        <v>197</v>
      </c>
      <c r="C12" s="19" t="s">
        <v>47</v>
      </c>
      <c r="D12" s="19" t="s">
        <v>198</v>
      </c>
      <c r="E12" s="19" t="s">
        <v>199</v>
      </c>
      <c r="F12" s="18">
        <v>44684</v>
      </c>
      <c r="G12" s="20">
        <v>490</v>
      </c>
      <c r="H12" s="20">
        <v>98</v>
      </c>
      <c r="I12" s="20">
        <v>588</v>
      </c>
      <c r="J12" s="19"/>
    </row>
    <row r="13" spans="1:10" outlineLevel="1" x14ac:dyDescent="0.25">
      <c r="A13" s="18"/>
      <c r="B13" s="19"/>
      <c r="C13" s="19"/>
      <c r="D13" s="23" t="s">
        <v>200</v>
      </c>
      <c r="E13" s="19"/>
      <c r="F13" s="18"/>
      <c r="G13" s="20"/>
      <c r="H13" s="20"/>
      <c r="I13" s="22">
        <f>SUBTOTAL(9,I12:I12)</f>
        <v>588</v>
      </c>
      <c r="J13" s="19"/>
    </row>
    <row r="14" spans="1:10" ht="30" outlineLevel="2" x14ac:dyDescent="0.25">
      <c r="A14" s="18">
        <v>44657</v>
      </c>
      <c r="B14" s="19" t="s">
        <v>201</v>
      </c>
      <c r="C14" s="19" t="s">
        <v>47</v>
      </c>
      <c r="D14" s="19" t="s">
        <v>202</v>
      </c>
      <c r="E14" s="19" t="s">
        <v>203</v>
      </c>
      <c r="F14" s="18">
        <v>44691</v>
      </c>
      <c r="G14" s="20">
        <v>860</v>
      </c>
      <c r="H14" s="20">
        <v>172</v>
      </c>
      <c r="I14" s="20">
        <v>1032</v>
      </c>
      <c r="J14" s="19"/>
    </row>
    <row r="15" spans="1:10" outlineLevel="1" x14ac:dyDescent="0.25">
      <c r="A15" s="18"/>
      <c r="B15" s="19"/>
      <c r="C15" s="19"/>
      <c r="D15" s="23" t="s">
        <v>204</v>
      </c>
      <c r="E15" s="19"/>
      <c r="F15" s="18"/>
      <c r="G15" s="20"/>
      <c r="H15" s="20"/>
      <c r="I15" s="22">
        <f>SUBTOTAL(9,I14:I14)</f>
        <v>1032</v>
      </c>
      <c r="J15" s="19"/>
    </row>
    <row r="16" spans="1:10" ht="30" outlineLevel="2" x14ac:dyDescent="0.25">
      <c r="A16" s="18">
        <v>44684</v>
      </c>
      <c r="B16" s="19"/>
      <c r="C16" s="19" t="s">
        <v>25</v>
      </c>
      <c r="D16" s="19" t="s">
        <v>114</v>
      </c>
      <c r="E16" s="19" t="s">
        <v>115</v>
      </c>
      <c r="F16" s="18">
        <v>44684</v>
      </c>
      <c r="G16" s="20">
        <v>8823.32</v>
      </c>
      <c r="H16" s="20">
        <v>0</v>
      </c>
      <c r="I16" s="20">
        <v>8823.32</v>
      </c>
      <c r="J16" s="19"/>
    </row>
    <row r="17" spans="1:10" outlineLevel="1" x14ac:dyDescent="0.25">
      <c r="A17" s="18"/>
      <c r="B17" s="19"/>
      <c r="C17" s="19"/>
      <c r="D17" s="23" t="s">
        <v>116</v>
      </c>
      <c r="E17" s="19"/>
      <c r="F17" s="18"/>
      <c r="G17" s="20"/>
      <c r="H17" s="20"/>
      <c r="I17" s="22">
        <f>SUBTOTAL(9,I16:I16)</f>
        <v>8823.32</v>
      </c>
      <c r="J17" s="19"/>
    </row>
    <row r="18" spans="1:10" ht="30" outlineLevel="2" x14ac:dyDescent="0.25">
      <c r="A18" s="18">
        <v>44708</v>
      </c>
      <c r="B18" s="19"/>
      <c r="C18" s="19" t="s">
        <v>21</v>
      </c>
      <c r="D18" s="19" t="s">
        <v>58</v>
      </c>
      <c r="E18" s="19" t="s">
        <v>205</v>
      </c>
      <c r="F18" s="18">
        <v>44708</v>
      </c>
      <c r="G18" s="20">
        <v>12889.57</v>
      </c>
      <c r="H18" s="20">
        <v>0</v>
      </c>
      <c r="I18" s="20">
        <v>12889.57</v>
      </c>
      <c r="J18" s="19"/>
    </row>
    <row r="19" spans="1:10" outlineLevel="1" x14ac:dyDescent="0.25">
      <c r="A19" s="18"/>
      <c r="B19" s="19"/>
      <c r="C19" s="19"/>
      <c r="D19" s="23" t="s">
        <v>60</v>
      </c>
      <c r="E19" s="19"/>
      <c r="F19" s="18"/>
      <c r="G19" s="20"/>
      <c r="H19" s="20"/>
      <c r="I19" s="22">
        <f>SUBTOTAL(9,I18:I18)</f>
        <v>12889.57</v>
      </c>
      <c r="J19" s="19"/>
    </row>
    <row r="20" spans="1:10" ht="30" outlineLevel="2" x14ac:dyDescent="0.25">
      <c r="A20" s="18">
        <v>44664</v>
      </c>
      <c r="B20" s="19">
        <v>68481</v>
      </c>
      <c r="C20" s="19" t="s">
        <v>21</v>
      </c>
      <c r="D20" s="19" t="s">
        <v>206</v>
      </c>
      <c r="E20" s="19" t="s">
        <v>207</v>
      </c>
      <c r="F20" s="18">
        <v>44691</v>
      </c>
      <c r="G20" s="20">
        <v>465</v>
      </c>
      <c r="H20" s="20">
        <v>93</v>
      </c>
      <c r="I20" s="20">
        <v>558</v>
      </c>
      <c r="J20" s="19"/>
    </row>
    <row r="21" spans="1:10" outlineLevel="1" x14ac:dyDescent="0.25">
      <c r="A21" s="18"/>
      <c r="B21" s="19"/>
      <c r="C21" s="19"/>
      <c r="D21" s="23" t="s">
        <v>208</v>
      </c>
      <c r="E21" s="19"/>
      <c r="F21" s="18"/>
      <c r="G21" s="20"/>
      <c r="H21" s="20"/>
      <c r="I21" s="22">
        <f>SUBTOTAL(9,I20:I20)</f>
        <v>558</v>
      </c>
      <c r="J21" s="19"/>
    </row>
    <row r="22" spans="1:10" x14ac:dyDescent="0.25">
      <c r="A22" s="24"/>
      <c r="D22" s="23" t="s">
        <v>76</v>
      </c>
      <c r="F22" s="24"/>
      <c r="G22" s="26"/>
      <c r="H22" s="26"/>
      <c r="I22" s="22">
        <f>SUBTOTAL(9,I2:I20)</f>
        <v>33907.31</v>
      </c>
    </row>
  </sheetData>
  <sortState xmlns:xlrd2="http://schemas.microsoft.com/office/spreadsheetml/2017/richdata2" ref="A2:K20">
    <sortCondition ref="E2:E20"/>
    <sortCondition ref="A2:A20"/>
  </sortState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3"/>
  <sheetViews>
    <sheetView workbookViewId="0">
      <selection activeCell="E34" sqref="E34"/>
    </sheetView>
  </sheetViews>
  <sheetFormatPr defaultRowHeight="15" outlineLevelRow="2" x14ac:dyDescent="0.25"/>
  <cols>
    <col min="1" max="1" width="10.7109375" style="11" bestFit="1" customWidth="1"/>
    <col min="2" max="2" width="15.28515625" style="11" bestFit="1" customWidth="1"/>
    <col min="3" max="3" width="31.5703125" style="11" bestFit="1" customWidth="1"/>
    <col min="4" max="4" width="27.42578125" style="11" customWidth="1"/>
    <col min="5" max="5" width="22.42578125" style="11" customWidth="1"/>
    <col min="6" max="6" width="10.7109375" style="11" bestFit="1" customWidth="1"/>
    <col min="7" max="7" width="10.140625" style="11" bestFit="1" customWidth="1"/>
    <col min="8" max="8" width="7.5703125" style="11" bestFit="1" customWidth="1"/>
    <col min="9" max="9" width="10.140625" style="11" bestFit="1" customWidth="1"/>
    <col min="10" max="10" width="11" style="11" customWidth="1"/>
    <col min="11" max="16384" width="9.140625" style="11"/>
  </cols>
  <sheetData>
    <row r="1" spans="1:10" x14ac:dyDescent="0.25">
      <c r="A1" s="9" t="s">
        <v>209</v>
      </c>
      <c r="B1" s="9" t="s">
        <v>1</v>
      </c>
      <c r="C1" s="9" t="s">
        <v>210</v>
      </c>
      <c r="D1" s="9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ht="30" outlineLevel="2" x14ac:dyDescent="0.25">
      <c r="A2" s="18">
        <v>44657</v>
      </c>
      <c r="B2" s="19"/>
      <c r="C2" s="19" t="s">
        <v>14</v>
      </c>
      <c r="D2" s="19" t="s">
        <v>211</v>
      </c>
      <c r="E2" s="19" t="s">
        <v>212</v>
      </c>
      <c r="F2" s="18">
        <v>44657</v>
      </c>
      <c r="G2" s="20">
        <v>547.46</v>
      </c>
      <c r="H2" s="20">
        <v>109.49</v>
      </c>
      <c r="I2" s="20">
        <v>656.95</v>
      </c>
      <c r="J2" s="19" t="s">
        <v>213</v>
      </c>
    </row>
    <row r="3" spans="1:10" outlineLevel="1" x14ac:dyDescent="0.25">
      <c r="A3" s="18"/>
      <c r="B3" s="19"/>
      <c r="C3" s="19"/>
      <c r="D3" s="21" t="s">
        <v>214</v>
      </c>
      <c r="E3" s="19"/>
      <c r="F3" s="18"/>
      <c r="G3" s="20"/>
      <c r="H3" s="20"/>
      <c r="I3" s="22">
        <f>SUBTOTAL(9,I2:I2)</f>
        <v>656.95</v>
      </c>
      <c r="J3" s="19"/>
    </row>
    <row r="4" spans="1:10" outlineLevel="2" x14ac:dyDescent="0.25">
      <c r="A4" s="18">
        <v>44680</v>
      </c>
      <c r="B4" s="19"/>
      <c r="C4" s="19" t="s">
        <v>21</v>
      </c>
      <c r="D4" s="19" t="s">
        <v>29</v>
      </c>
      <c r="E4" s="19" t="s">
        <v>215</v>
      </c>
      <c r="F4" s="18">
        <v>44680</v>
      </c>
      <c r="G4" s="20">
        <v>3961.52</v>
      </c>
      <c r="H4" s="20">
        <v>0</v>
      </c>
      <c r="I4" s="20">
        <v>3961.52</v>
      </c>
      <c r="J4" s="19"/>
    </row>
    <row r="5" spans="1:10" outlineLevel="1" x14ac:dyDescent="0.25">
      <c r="A5" s="18"/>
      <c r="B5" s="19"/>
      <c r="C5" s="19"/>
      <c r="D5" s="23" t="s">
        <v>31</v>
      </c>
      <c r="E5" s="19"/>
      <c r="F5" s="18"/>
      <c r="G5" s="20"/>
      <c r="H5" s="20"/>
      <c r="I5" s="22">
        <f>SUBTOTAL(9,I4:I4)</f>
        <v>3961.52</v>
      </c>
      <c r="J5" s="19"/>
    </row>
    <row r="6" spans="1:10" outlineLevel="2" x14ac:dyDescent="0.25">
      <c r="A6" s="18">
        <v>44652</v>
      </c>
      <c r="B6" s="19" t="s">
        <v>216</v>
      </c>
      <c r="C6" s="19" t="s">
        <v>14</v>
      </c>
      <c r="D6" s="19" t="s">
        <v>38</v>
      </c>
      <c r="E6" s="19" t="s">
        <v>217</v>
      </c>
      <c r="F6" s="18">
        <v>44652</v>
      </c>
      <c r="G6" s="20">
        <v>1135.45</v>
      </c>
      <c r="H6" s="20">
        <v>0</v>
      </c>
      <c r="I6" s="20">
        <v>1135.45</v>
      </c>
      <c r="J6" s="19"/>
    </row>
    <row r="7" spans="1:10" outlineLevel="2" x14ac:dyDescent="0.25">
      <c r="A7" s="18">
        <v>44652</v>
      </c>
      <c r="B7" s="19" t="s">
        <v>218</v>
      </c>
      <c r="C7" s="19" t="s">
        <v>25</v>
      </c>
      <c r="D7" s="19" t="s">
        <v>38</v>
      </c>
      <c r="E7" s="19" t="s">
        <v>219</v>
      </c>
      <c r="F7" s="18">
        <v>44652</v>
      </c>
      <c r="G7" s="20">
        <v>1721.1</v>
      </c>
      <c r="H7" s="20">
        <v>0</v>
      </c>
      <c r="I7" s="20">
        <v>1721.1</v>
      </c>
      <c r="J7" s="19"/>
    </row>
    <row r="8" spans="1:10" ht="30" outlineLevel="1" x14ac:dyDescent="0.25">
      <c r="A8" s="18"/>
      <c r="B8" s="19"/>
      <c r="C8" s="19"/>
      <c r="D8" s="23" t="s">
        <v>42</v>
      </c>
      <c r="E8" s="19"/>
      <c r="F8" s="18"/>
      <c r="G8" s="20"/>
      <c r="H8" s="20"/>
      <c r="I8" s="22">
        <f>SUBTOTAL(9,I6:I7)</f>
        <v>2856.55</v>
      </c>
      <c r="J8" s="19"/>
    </row>
    <row r="9" spans="1:10" outlineLevel="2" x14ac:dyDescent="0.25">
      <c r="A9" s="18">
        <v>44680</v>
      </c>
      <c r="B9" s="19"/>
      <c r="C9" s="19" t="s">
        <v>21</v>
      </c>
      <c r="D9" s="19" t="s">
        <v>51</v>
      </c>
      <c r="E9" s="19" t="s">
        <v>220</v>
      </c>
      <c r="F9" s="18">
        <v>44680</v>
      </c>
      <c r="G9" s="20">
        <v>3443.79</v>
      </c>
      <c r="H9" s="20">
        <v>0</v>
      </c>
      <c r="I9" s="20">
        <v>3443.79</v>
      </c>
      <c r="J9" s="19"/>
    </row>
    <row r="10" spans="1:10" outlineLevel="1" x14ac:dyDescent="0.25">
      <c r="A10" s="18"/>
      <c r="B10" s="19"/>
      <c r="C10" s="19"/>
      <c r="D10" s="23" t="s">
        <v>53</v>
      </c>
      <c r="E10" s="19"/>
      <c r="F10" s="18"/>
      <c r="G10" s="20"/>
      <c r="H10" s="20"/>
      <c r="I10" s="22">
        <f>SUBTOTAL(9,I9:I9)</f>
        <v>3443.79</v>
      </c>
      <c r="J10" s="19"/>
    </row>
    <row r="11" spans="1:10" outlineLevel="2" x14ac:dyDescent="0.25">
      <c r="A11" s="18">
        <v>44680</v>
      </c>
      <c r="B11" s="19"/>
      <c r="C11" s="19" t="s">
        <v>21</v>
      </c>
      <c r="D11" s="19" t="s">
        <v>58</v>
      </c>
      <c r="E11" s="19" t="s">
        <v>221</v>
      </c>
      <c r="F11" s="18">
        <v>44680</v>
      </c>
      <c r="G11" s="20">
        <v>13671.5</v>
      </c>
      <c r="H11" s="20">
        <v>0</v>
      </c>
      <c r="I11" s="20">
        <v>13671.5</v>
      </c>
      <c r="J11" s="19"/>
    </row>
    <row r="12" spans="1:10" outlineLevel="1" x14ac:dyDescent="0.25">
      <c r="A12" s="18"/>
      <c r="B12" s="19"/>
      <c r="C12" s="19"/>
      <c r="D12" s="23" t="s">
        <v>60</v>
      </c>
      <c r="E12" s="19"/>
      <c r="F12" s="18"/>
      <c r="G12" s="20"/>
      <c r="H12" s="20"/>
      <c r="I12" s="22">
        <f>SUBTOTAL(9,I11:I11)</f>
        <v>13671.5</v>
      </c>
      <c r="J12" s="19"/>
    </row>
    <row r="13" spans="1:10" x14ac:dyDescent="0.25">
      <c r="A13" s="24"/>
      <c r="B13" s="25"/>
      <c r="C13" s="25"/>
      <c r="D13" s="23" t="s">
        <v>76</v>
      </c>
      <c r="E13" s="25"/>
      <c r="F13" s="24"/>
      <c r="G13" s="26"/>
      <c r="H13" s="26"/>
      <c r="I13" s="22">
        <f>SUBTOTAL(9,I2:I11)</f>
        <v>24590.31</v>
      </c>
      <c r="J13" s="25"/>
    </row>
  </sheetData>
  <sortState xmlns:xlrd2="http://schemas.microsoft.com/office/spreadsheetml/2017/richdata2" ref="A2:J11">
    <sortCondition ref="D2:D11"/>
    <sortCondition ref="A2:A11"/>
  </sortState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8535-17C7-4CFF-B8D9-7147C23D2557}">
  <sheetPr>
    <pageSetUpPr fitToPage="1"/>
  </sheetPr>
  <dimension ref="A1:H6"/>
  <sheetViews>
    <sheetView workbookViewId="0">
      <selection activeCell="D6" sqref="D6:G6"/>
    </sheetView>
  </sheetViews>
  <sheetFormatPr defaultRowHeight="15" x14ac:dyDescent="0.25"/>
  <cols>
    <col min="1" max="1" width="10.7109375" bestFit="1" customWidth="1"/>
    <col min="2" max="2" width="22.28515625" bestFit="1" customWidth="1"/>
    <col min="3" max="3" width="26.5703125" bestFit="1" customWidth="1"/>
    <col min="4" max="4" width="26.7109375" bestFit="1" customWidth="1"/>
    <col min="5" max="5" width="10.140625" bestFit="1" customWidth="1"/>
    <col min="6" max="6" width="6.5703125" bestFit="1" customWidth="1"/>
    <col min="7" max="7" width="10.140625" bestFit="1" customWidth="1"/>
    <col min="8" max="8" width="16.5703125" bestFit="1" customWidth="1"/>
  </cols>
  <sheetData>
    <row r="1" spans="1:8" s="27" customFormat="1" ht="15.75" thickBot="1" x14ac:dyDescent="0.3">
      <c r="A1" s="29" t="s">
        <v>5</v>
      </c>
      <c r="B1" s="30" t="s">
        <v>2</v>
      </c>
      <c r="C1" s="30" t="s">
        <v>235</v>
      </c>
      <c r="D1" s="30" t="s">
        <v>4</v>
      </c>
      <c r="E1" s="30" t="s">
        <v>6</v>
      </c>
      <c r="F1" s="30" t="s">
        <v>7</v>
      </c>
      <c r="G1" s="30" t="s">
        <v>8</v>
      </c>
      <c r="H1" s="46" t="s">
        <v>232</v>
      </c>
    </row>
    <row r="2" spans="1:8" x14ac:dyDescent="0.25">
      <c r="A2" s="32">
        <v>44967</v>
      </c>
      <c r="B2" s="33" t="s">
        <v>14</v>
      </c>
      <c r="C2" s="33" t="s">
        <v>236</v>
      </c>
      <c r="D2" s="33" t="s">
        <v>237</v>
      </c>
      <c r="E2" s="34">
        <v>758.1</v>
      </c>
      <c r="F2" s="34">
        <v>37.9</v>
      </c>
      <c r="G2" s="34">
        <v>774.69</v>
      </c>
      <c r="H2" s="35" t="s">
        <v>238</v>
      </c>
    </row>
    <row r="3" spans="1:8" x14ac:dyDescent="0.25">
      <c r="A3" s="36">
        <v>44981</v>
      </c>
      <c r="B3" s="3" t="s">
        <v>21</v>
      </c>
      <c r="C3" s="3" t="s">
        <v>58</v>
      </c>
      <c r="D3" s="3" t="s">
        <v>239</v>
      </c>
      <c r="E3" s="4">
        <v>13484.59</v>
      </c>
      <c r="F3" s="4">
        <v>0</v>
      </c>
      <c r="G3" s="4">
        <v>13484.59</v>
      </c>
      <c r="H3" s="37" t="s">
        <v>233</v>
      </c>
    </row>
    <row r="4" spans="1:8" x14ac:dyDescent="0.25">
      <c r="A4" s="36">
        <v>44985</v>
      </c>
      <c r="B4" s="3" t="s">
        <v>21</v>
      </c>
      <c r="C4" s="3" t="s">
        <v>51</v>
      </c>
      <c r="D4" s="3" t="s">
        <v>239</v>
      </c>
      <c r="E4" s="4">
        <v>3088.59</v>
      </c>
      <c r="F4" s="4">
        <v>0</v>
      </c>
      <c r="G4" s="4">
        <v>3088.59</v>
      </c>
      <c r="H4" s="37" t="s">
        <v>233</v>
      </c>
    </row>
    <row r="5" spans="1:8" ht="15.75" thickBot="1" x14ac:dyDescent="0.3">
      <c r="A5" s="38">
        <v>44985</v>
      </c>
      <c r="B5" s="39" t="s">
        <v>21</v>
      </c>
      <c r="C5" s="39" t="s">
        <v>29</v>
      </c>
      <c r="D5" s="39" t="s">
        <v>239</v>
      </c>
      <c r="E5" s="47">
        <v>4525.6000000000004</v>
      </c>
      <c r="F5" s="47">
        <v>0</v>
      </c>
      <c r="G5" s="47">
        <v>4525.6000000000004</v>
      </c>
      <c r="H5" s="40" t="s">
        <v>233</v>
      </c>
    </row>
    <row r="6" spans="1:8" ht="15.75" thickBot="1" x14ac:dyDescent="0.3">
      <c r="D6" s="43" t="s">
        <v>234</v>
      </c>
      <c r="E6" s="48">
        <f>SUM(E2:E5)</f>
        <v>21856.879999999997</v>
      </c>
      <c r="F6" s="48">
        <f t="shared" ref="F6:G6" si="0">SUM(F2:F5)</f>
        <v>37.9</v>
      </c>
      <c r="G6" s="31">
        <f t="shared" si="0"/>
        <v>21873.47</v>
      </c>
    </row>
  </sheetData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C149-C7AC-4DB8-A79A-0EA36B428829}">
  <sheetPr>
    <pageSetUpPr fitToPage="1"/>
  </sheetPr>
  <dimension ref="A1:H12"/>
  <sheetViews>
    <sheetView workbookViewId="0">
      <selection activeCell="E15" sqref="E15"/>
    </sheetView>
  </sheetViews>
  <sheetFormatPr defaultRowHeight="15" x14ac:dyDescent="0.25"/>
  <cols>
    <col min="1" max="1" width="10.7109375" bestFit="1" customWidth="1"/>
    <col min="2" max="2" width="31.5703125" bestFit="1" customWidth="1"/>
    <col min="3" max="3" width="24.7109375" bestFit="1" customWidth="1"/>
    <col min="4" max="4" width="29.42578125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16.5703125" bestFit="1" customWidth="1"/>
  </cols>
  <sheetData>
    <row r="1" spans="1:8" s="27" customFormat="1" ht="15.75" thickBot="1" x14ac:dyDescent="0.3">
      <c r="A1" s="29" t="s">
        <v>5</v>
      </c>
      <c r="B1" s="30" t="s">
        <v>2</v>
      </c>
      <c r="C1" s="30" t="s">
        <v>3</v>
      </c>
      <c r="D1" s="30" t="s">
        <v>4</v>
      </c>
      <c r="E1" s="30" t="s">
        <v>6</v>
      </c>
      <c r="F1" s="30" t="s">
        <v>7</v>
      </c>
      <c r="G1" s="30" t="s">
        <v>8</v>
      </c>
      <c r="H1" s="31" t="s">
        <v>232</v>
      </c>
    </row>
    <row r="2" spans="1:8" x14ac:dyDescent="0.25">
      <c r="A2" s="32">
        <v>44929</v>
      </c>
      <c r="B2" s="33" t="s">
        <v>21</v>
      </c>
      <c r="C2" s="33" t="s">
        <v>222</v>
      </c>
      <c r="D2" s="33" t="s">
        <v>223</v>
      </c>
      <c r="E2" s="34">
        <v>466.66</v>
      </c>
      <c r="F2" s="34">
        <v>93.33</v>
      </c>
      <c r="G2" s="34">
        <v>559.99</v>
      </c>
      <c r="H2" s="35" t="s">
        <v>231</v>
      </c>
    </row>
    <row r="3" spans="1:8" x14ac:dyDescent="0.25">
      <c r="A3" s="36">
        <v>44949</v>
      </c>
      <c r="B3" s="3" t="s">
        <v>21</v>
      </c>
      <c r="C3" s="3" t="s">
        <v>58</v>
      </c>
      <c r="D3" s="3" t="s">
        <v>224</v>
      </c>
      <c r="E3" s="4">
        <v>15396.9</v>
      </c>
      <c r="F3" s="4">
        <v>0</v>
      </c>
      <c r="G3" s="4">
        <v>15396.9</v>
      </c>
      <c r="H3" s="37" t="s">
        <v>233</v>
      </c>
    </row>
    <row r="4" spans="1:8" x14ac:dyDescent="0.25">
      <c r="A4" s="36">
        <v>44956</v>
      </c>
      <c r="B4" s="3" t="s">
        <v>25</v>
      </c>
      <c r="C4" s="3" t="s">
        <v>73</v>
      </c>
      <c r="D4" s="3" t="s">
        <v>225</v>
      </c>
      <c r="E4" s="4">
        <v>1190</v>
      </c>
      <c r="F4" s="4">
        <f t="shared" ref="F4" si="0">G4*8/48</f>
        <v>238</v>
      </c>
      <c r="G4" s="4">
        <v>1428</v>
      </c>
      <c r="H4" s="37" t="s">
        <v>233</v>
      </c>
    </row>
    <row r="5" spans="1:8" x14ac:dyDescent="0.25">
      <c r="A5" s="36">
        <v>44956</v>
      </c>
      <c r="B5" s="3" t="s">
        <v>21</v>
      </c>
      <c r="C5" s="3" t="s">
        <v>226</v>
      </c>
      <c r="D5" s="3" t="s">
        <v>227</v>
      </c>
      <c r="E5" s="4">
        <v>457.48</v>
      </c>
      <c r="F5" s="4">
        <v>91.49</v>
      </c>
      <c r="G5" s="4">
        <v>548.97</v>
      </c>
      <c r="H5" s="37" t="s">
        <v>233</v>
      </c>
    </row>
    <row r="6" spans="1:8" x14ac:dyDescent="0.25">
      <c r="A6" s="36">
        <v>44956</v>
      </c>
      <c r="B6" s="3" t="s">
        <v>21</v>
      </c>
      <c r="C6" s="3" t="s">
        <v>64</v>
      </c>
      <c r="D6" s="3" t="s">
        <v>65</v>
      </c>
      <c r="E6" s="4">
        <v>2100</v>
      </c>
      <c r="F6" s="4">
        <v>420</v>
      </c>
      <c r="G6" s="4">
        <v>2520</v>
      </c>
      <c r="H6" s="37" t="s">
        <v>233</v>
      </c>
    </row>
    <row r="7" spans="1:8" x14ac:dyDescent="0.25">
      <c r="A7" s="36">
        <v>44956</v>
      </c>
      <c r="B7" s="3" t="s">
        <v>47</v>
      </c>
      <c r="C7" s="3" t="s">
        <v>48</v>
      </c>
      <c r="D7" s="3" t="s">
        <v>228</v>
      </c>
      <c r="E7" s="4">
        <v>850</v>
      </c>
      <c r="F7" s="4">
        <v>170</v>
      </c>
      <c r="G7" s="4">
        <v>1020</v>
      </c>
      <c r="H7" s="37" t="s">
        <v>233</v>
      </c>
    </row>
    <row r="8" spans="1:8" x14ac:dyDescent="0.25">
      <c r="A8" s="36">
        <v>44956</v>
      </c>
      <c r="B8" s="3" t="s">
        <v>123</v>
      </c>
      <c r="C8" s="3" t="s">
        <v>38</v>
      </c>
      <c r="D8" s="28" t="s">
        <v>229</v>
      </c>
      <c r="E8" s="4">
        <v>3322.23</v>
      </c>
      <c r="F8" s="4">
        <v>664.45</v>
      </c>
      <c r="G8" s="4">
        <v>3986.68</v>
      </c>
      <c r="H8" s="37" t="s">
        <v>233</v>
      </c>
    </row>
    <row r="9" spans="1:8" x14ac:dyDescent="0.25">
      <c r="A9" s="36">
        <v>44956</v>
      </c>
      <c r="B9" s="3" t="s">
        <v>21</v>
      </c>
      <c r="C9" s="3" t="s">
        <v>58</v>
      </c>
      <c r="D9" s="3" t="s">
        <v>230</v>
      </c>
      <c r="E9" s="4">
        <v>1428.64</v>
      </c>
      <c r="F9" s="4">
        <v>0</v>
      </c>
      <c r="G9" s="4">
        <v>1428.64</v>
      </c>
      <c r="H9" s="37" t="s">
        <v>233</v>
      </c>
    </row>
    <row r="10" spans="1:8" x14ac:dyDescent="0.25">
      <c r="A10" s="36">
        <v>44957</v>
      </c>
      <c r="B10" s="3" t="s">
        <v>21</v>
      </c>
      <c r="C10" s="3" t="s">
        <v>51</v>
      </c>
      <c r="D10" s="3" t="s">
        <v>230</v>
      </c>
      <c r="E10" s="4">
        <v>3540.84</v>
      </c>
      <c r="F10" s="4">
        <v>0</v>
      </c>
      <c r="G10" s="4">
        <v>3540.84</v>
      </c>
      <c r="H10" s="37" t="s">
        <v>233</v>
      </c>
    </row>
    <row r="11" spans="1:8" ht="15.75" thickBot="1" x14ac:dyDescent="0.3">
      <c r="A11" s="38">
        <v>44957</v>
      </c>
      <c r="B11" s="39" t="s">
        <v>21</v>
      </c>
      <c r="C11" s="39" t="s">
        <v>29</v>
      </c>
      <c r="D11" s="41" t="s">
        <v>230</v>
      </c>
      <c r="E11" s="42">
        <v>4904.78</v>
      </c>
      <c r="F11" s="42">
        <v>0</v>
      </c>
      <c r="G11" s="42">
        <v>4904.78</v>
      </c>
      <c r="H11" s="40" t="s">
        <v>233</v>
      </c>
    </row>
    <row r="12" spans="1:8" ht="15.75" thickBot="1" x14ac:dyDescent="0.3">
      <c r="D12" s="43" t="s">
        <v>234</v>
      </c>
      <c r="E12" s="44">
        <f>SUM(E2:E11)</f>
        <v>33657.53</v>
      </c>
      <c r="F12" s="44">
        <f t="shared" ref="F12:G12" si="1">SUM(F2:F11)</f>
        <v>1677.27</v>
      </c>
      <c r="G12" s="45">
        <f t="shared" si="1"/>
        <v>35334.800000000003</v>
      </c>
    </row>
  </sheetData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workbookViewId="0">
      <selection activeCell="G23" sqref="G23:I23"/>
    </sheetView>
  </sheetViews>
  <sheetFormatPr defaultRowHeight="15" outlineLevelRow="2" x14ac:dyDescent="0.25"/>
  <cols>
    <col min="1" max="1" width="12" bestFit="1" customWidth="1"/>
    <col min="2" max="2" width="15.28515625" bestFit="1" customWidth="1"/>
    <col min="3" max="3" width="31.5703125" bestFit="1" customWidth="1"/>
    <col min="4" max="4" width="36.140625" bestFit="1" customWidth="1"/>
    <col min="5" max="5" width="38" bestFit="1" customWidth="1"/>
    <col min="6" max="6" width="10.7109375" bestFit="1" customWidth="1"/>
    <col min="7" max="7" width="10.140625" bestFit="1" customWidth="1"/>
    <col min="9" max="9" width="13.140625" customWidth="1"/>
    <col min="10" max="10" width="17.5703125" customWidth="1"/>
  </cols>
  <sheetData>
    <row r="1" spans="1:10" s="27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outlineLevel="2" x14ac:dyDescent="0.25">
      <c r="A2" s="5">
        <v>44792</v>
      </c>
      <c r="B2" s="3">
        <v>4372</v>
      </c>
      <c r="C2" s="3" t="s">
        <v>10</v>
      </c>
      <c r="D2" s="3" t="s">
        <v>11</v>
      </c>
      <c r="E2" s="3" t="s">
        <v>12</v>
      </c>
      <c r="F2" s="5">
        <v>44917</v>
      </c>
      <c r="G2" s="4">
        <v>465</v>
      </c>
      <c r="H2" s="4">
        <v>93</v>
      </c>
      <c r="I2" s="4">
        <v>558</v>
      </c>
      <c r="J2" s="3"/>
    </row>
    <row r="3" spans="1:10" outlineLevel="1" x14ac:dyDescent="0.25">
      <c r="A3" s="5"/>
      <c r="B3" s="3"/>
      <c r="C3" s="3"/>
      <c r="D3" s="6" t="s">
        <v>13</v>
      </c>
      <c r="E3" s="3"/>
      <c r="F3" s="5"/>
      <c r="G3" s="4"/>
      <c r="H3" s="4"/>
      <c r="I3" s="7">
        <f>SUBTOTAL(9,I2:I2)</f>
        <v>558</v>
      </c>
      <c r="J3" s="3"/>
    </row>
    <row r="4" spans="1:10" outlineLevel="2" x14ac:dyDescent="0.25">
      <c r="A4" s="5">
        <v>44892</v>
      </c>
      <c r="B4" s="3">
        <v>3793028</v>
      </c>
      <c r="C4" s="3" t="s">
        <v>14</v>
      </c>
      <c r="D4" s="3" t="s">
        <v>15</v>
      </c>
      <c r="E4" s="3" t="s">
        <v>16</v>
      </c>
      <c r="F4" s="5">
        <v>44907</v>
      </c>
      <c r="G4" s="4">
        <v>646.57000000000005</v>
      </c>
      <c r="H4" s="4">
        <v>32.33</v>
      </c>
      <c r="I4" s="4">
        <v>678.9</v>
      </c>
      <c r="J4" s="3"/>
    </row>
    <row r="5" spans="1:10" outlineLevel="2" x14ac:dyDescent="0.25">
      <c r="A5" s="5">
        <v>44912</v>
      </c>
      <c r="B5" s="3">
        <v>4413421</v>
      </c>
      <c r="C5" s="3" t="s">
        <v>14</v>
      </c>
      <c r="D5" s="3" t="s">
        <v>15</v>
      </c>
      <c r="E5" s="3" t="s">
        <v>17</v>
      </c>
      <c r="F5" s="5">
        <v>44938</v>
      </c>
      <c r="G5" s="4">
        <v>-646.57000000000005</v>
      </c>
      <c r="H5" s="4">
        <v>-32.33</v>
      </c>
      <c r="I5" s="4">
        <v>-678.9</v>
      </c>
      <c r="J5" s="3"/>
    </row>
    <row r="6" spans="1:10" outlineLevel="2" x14ac:dyDescent="0.25">
      <c r="A6" s="5">
        <v>44924</v>
      </c>
      <c r="B6" s="3">
        <v>3933522</v>
      </c>
      <c r="C6" s="3" t="s">
        <v>14</v>
      </c>
      <c r="D6" s="3" t="s">
        <v>15</v>
      </c>
      <c r="E6" s="3" t="s">
        <v>18</v>
      </c>
      <c r="F6" s="5">
        <v>44938</v>
      </c>
      <c r="G6" s="4">
        <v>1282.6400000000001</v>
      </c>
      <c r="H6" s="4">
        <v>64.13</v>
      </c>
      <c r="I6" s="4">
        <v>1346.77</v>
      </c>
      <c r="J6" s="3"/>
    </row>
    <row r="7" spans="1:10" outlineLevel="1" x14ac:dyDescent="0.25">
      <c r="A7" s="5"/>
      <c r="B7" s="3"/>
      <c r="C7" s="3"/>
      <c r="D7" s="8" t="s">
        <v>19</v>
      </c>
      <c r="E7" s="3"/>
      <c r="F7" s="5"/>
      <c r="G7" s="4"/>
      <c r="H7" s="4"/>
      <c r="I7" s="7">
        <f>SUBTOTAL(9,I4:I6)</f>
        <v>1346.77</v>
      </c>
      <c r="J7" s="3"/>
    </row>
    <row r="8" spans="1:10" outlineLevel="2" x14ac:dyDescent="0.25">
      <c r="A8" s="5">
        <v>44897</v>
      </c>
      <c r="B8" s="3" t="s">
        <v>20</v>
      </c>
      <c r="C8" s="3" t="s">
        <v>21</v>
      </c>
      <c r="D8" s="3" t="s">
        <v>22</v>
      </c>
      <c r="E8" s="3" t="s">
        <v>23</v>
      </c>
      <c r="F8" s="5">
        <v>44917</v>
      </c>
      <c r="G8" s="4">
        <v>446</v>
      </c>
      <c r="H8" s="4">
        <v>89.2</v>
      </c>
      <c r="I8" s="4">
        <v>535.20000000000005</v>
      </c>
      <c r="J8" s="3"/>
    </row>
    <row r="9" spans="1:10" outlineLevel="1" x14ac:dyDescent="0.25">
      <c r="A9" s="5"/>
      <c r="B9" s="3"/>
      <c r="C9" s="3"/>
      <c r="D9" s="8" t="s">
        <v>24</v>
      </c>
      <c r="E9" s="3"/>
      <c r="F9" s="5"/>
      <c r="G9" s="4"/>
      <c r="H9" s="4"/>
      <c r="I9" s="7">
        <f>SUBTOTAL(9,I8:I8)</f>
        <v>535.20000000000005</v>
      </c>
      <c r="J9" s="3"/>
    </row>
    <row r="10" spans="1:10" outlineLevel="2" x14ac:dyDescent="0.25">
      <c r="A10" s="5">
        <v>44875</v>
      </c>
      <c r="B10" s="3">
        <v>3521</v>
      </c>
      <c r="C10" s="3" t="s">
        <v>25</v>
      </c>
      <c r="D10" s="3" t="s">
        <v>26</v>
      </c>
      <c r="E10" s="3" t="s">
        <v>27</v>
      </c>
      <c r="F10" s="5">
        <v>44909</v>
      </c>
      <c r="G10" s="4">
        <v>500</v>
      </c>
      <c r="H10" s="4">
        <v>100</v>
      </c>
      <c r="I10" s="4">
        <v>600</v>
      </c>
      <c r="J10" s="3"/>
    </row>
    <row r="11" spans="1:10" outlineLevel="1" x14ac:dyDescent="0.25">
      <c r="A11" s="5"/>
      <c r="B11" s="3"/>
      <c r="C11" s="3"/>
      <c r="D11" s="8" t="s">
        <v>28</v>
      </c>
      <c r="E11" s="3"/>
      <c r="F11" s="5"/>
      <c r="G11" s="4"/>
      <c r="H11" s="4"/>
      <c r="I11" s="7">
        <f>SUBTOTAL(9,I10:I10)</f>
        <v>600</v>
      </c>
      <c r="J11" s="3"/>
    </row>
    <row r="12" spans="1:10" outlineLevel="2" x14ac:dyDescent="0.25">
      <c r="A12" s="3"/>
      <c r="B12" s="3"/>
      <c r="C12" s="3" t="s">
        <v>21</v>
      </c>
      <c r="D12" s="3" t="s">
        <v>29</v>
      </c>
      <c r="E12" s="3" t="s">
        <v>30</v>
      </c>
      <c r="F12" s="5">
        <v>44925</v>
      </c>
      <c r="G12" s="4">
        <v>4811.8900000000003</v>
      </c>
      <c r="H12" s="4">
        <v>0</v>
      </c>
      <c r="I12" s="4">
        <v>4811.8900000000003</v>
      </c>
      <c r="J12" s="3"/>
    </row>
    <row r="13" spans="1:10" outlineLevel="1" x14ac:dyDescent="0.25">
      <c r="A13" s="3"/>
      <c r="B13" s="3"/>
      <c r="C13" s="3"/>
      <c r="D13" s="8" t="s">
        <v>31</v>
      </c>
      <c r="E13" s="3"/>
      <c r="F13" s="5"/>
      <c r="G13" s="4"/>
      <c r="H13" s="4"/>
      <c r="I13" s="7">
        <f>SUBTOTAL(9,I12:I12)</f>
        <v>4811.8900000000003</v>
      </c>
      <c r="J13" s="3"/>
    </row>
    <row r="14" spans="1:10" outlineLevel="2" x14ac:dyDescent="0.25">
      <c r="A14" s="5">
        <v>44874</v>
      </c>
      <c r="B14" s="3">
        <v>1442</v>
      </c>
      <c r="C14" s="3" t="s">
        <v>21</v>
      </c>
      <c r="D14" s="3" t="s">
        <v>32</v>
      </c>
      <c r="E14" s="3" t="s">
        <v>33</v>
      </c>
      <c r="F14" s="5">
        <v>44914</v>
      </c>
      <c r="G14" s="4">
        <v>3145.7</v>
      </c>
      <c r="H14" s="4">
        <v>629.14</v>
      </c>
      <c r="I14" s="4">
        <v>3774.84</v>
      </c>
      <c r="J14" s="3"/>
    </row>
    <row r="15" spans="1:10" outlineLevel="2" x14ac:dyDescent="0.25">
      <c r="A15" s="5">
        <v>44874</v>
      </c>
      <c r="B15" s="3">
        <v>1443</v>
      </c>
      <c r="C15" s="3" t="s">
        <v>21</v>
      </c>
      <c r="D15" s="3" t="s">
        <v>32</v>
      </c>
      <c r="E15" s="3" t="s">
        <v>34</v>
      </c>
      <c r="F15" s="5">
        <v>44914</v>
      </c>
      <c r="G15" s="4">
        <v>3977.8</v>
      </c>
      <c r="H15" s="4">
        <v>795.56</v>
      </c>
      <c r="I15" s="4">
        <v>4773.3599999999997</v>
      </c>
      <c r="J15" s="3"/>
    </row>
    <row r="16" spans="1:10" outlineLevel="2" x14ac:dyDescent="0.25">
      <c r="A16" s="5">
        <v>44892</v>
      </c>
      <c r="B16" s="3">
        <v>1458</v>
      </c>
      <c r="C16" s="3" t="s">
        <v>21</v>
      </c>
      <c r="D16" s="3" t="s">
        <v>32</v>
      </c>
      <c r="E16" s="3" t="s">
        <v>35</v>
      </c>
      <c r="F16" s="5">
        <v>44914</v>
      </c>
      <c r="G16" s="4">
        <v>451.7</v>
      </c>
      <c r="H16" s="4">
        <v>90.34</v>
      </c>
      <c r="I16" s="4">
        <v>542.04</v>
      </c>
      <c r="J16" s="3"/>
    </row>
    <row r="17" spans="1:10" outlineLevel="1" x14ac:dyDescent="0.25">
      <c r="A17" s="5"/>
      <c r="B17" s="3"/>
      <c r="C17" s="3"/>
      <c r="D17" s="8" t="s">
        <v>36</v>
      </c>
      <c r="E17" s="3"/>
      <c r="F17" s="5"/>
      <c r="G17" s="4"/>
      <c r="H17" s="4"/>
      <c r="I17" s="7">
        <f>SUBTOTAL(9,I14:I16)</f>
        <v>9090.2400000000016</v>
      </c>
      <c r="J17" s="3"/>
    </row>
    <row r="18" spans="1:10" outlineLevel="2" x14ac:dyDescent="0.25">
      <c r="A18" s="5">
        <v>44896</v>
      </c>
      <c r="B18" s="3" t="s">
        <v>37</v>
      </c>
      <c r="C18" s="3" t="s">
        <v>14</v>
      </c>
      <c r="D18" s="3" t="s">
        <v>38</v>
      </c>
      <c r="E18" s="3" t="s">
        <v>39</v>
      </c>
      <c r="F18" s="5">
        <v>44896</v>
      </c>
      <c r="G18" s="4">
        <v>1135</v>
      </c>
      <c r="H18" s="4">
        <v>0</v>
      </c>
      <c r="I18" s="4">
        <v>1135</v>
      </c>
      <c r="J18" s="3"/>
    </row>
    <row r="19" spans="1:10" outlineLevel="2" x14ac:dyDescent="0.25">
      <c r="A19" s="5">
        <v>44896</v>
      </c>
      <c r="B19" s="3" t="s">
        <v>40</v>
      </c>
      <c r="C19" s="3" t="s">
        <v>25</v>
      </c>
      <c r="D19" s="3" t="s">
        <v>38</v>
      </c>
      <c r="E19" s="3" t="s">
        <v>41</v>
      </c>
      <c r="F19" s="5">
        <v>44896</v>
      </c>
      <c r="G19" s="4">
        <v>1722</v>
      </c>
      <c r="H19" s="4">
        <v>0</v>
      </c>
      <c r="I19" s="4">
        <v>1722</v>
      </c>
      <c r="J19" s="3"/>
    </row>
    <row r="20" spans="1:10" outlineLevel="1" x14ac:dyDescent="0.25">
      <c r="A20" s="5"/>
      <c r="B20" s="3"/>
      <c r="C20" s="3"/>
      <c r="D20" s="8" t="s">
        <v>42</v>
      </c>
      <c r="E20" s="3"/>
      <c r="F20" s="5"/>
      <c r="G20" s="4"/>
      <c r="H20" s="4"/>
      <c r="I20" s="7">
        <f>SUBTOTAL(9,I18:I19)</f>
        <v>2857</v>
      </c>
      <c r="J20" s="3"/>
    </row>
    <row r="21" spans="1:10" outlineLevel="2" x14ac:dyDescent="0.25">
      <c r="A21" s="5">
        <v>44874</v>
      </c>
      <c r="B21" s="3" t="s">
        <v>43</v>
      </c>
      <c r="C21" s="3" t="s">
        <v>10</v>
      </c>
      <c r="D21" s="3" t="s">
        <v>44</v>
      </c>
      <c r="E21" s="3" t="s">
        <v>45</v>
      </c>
      <c r="F21" s="5">
        <v>44915</v>
      </c>
      <c r="G21" s="4">
        <v>5625</v>
      </c>
      <c r="H21" s="4">
        <v>1125</v>
      </c>
      <c r="I21" s="4">
        <v>6750</v>
      </c>
      <c r="J21" s="3"/>
    </row>
    <row r="22" spans="1:10" outlineLevel="1" x14ac:dyDescent="0.25">
      <c r="A22" s="5"/>
      <c r="B22" s="3"/>
      <c r="C22" s="3"/>
      <c r="D22" s="8" t="s">
        <v>46</v>
      </c>
      <c r="E22" s="3"/>
      <c r="F22" s="5"/>
      <c r="G22" s="4"/>
      <c r="H22" s="4"/>
      <c r="I22" s="7">
        <f>SUBTOTAL(9,I21:I21)</f>
        <v>6750</v>
      </c>
      <c r="J22" s="3"/>
    </row>
    <row r="23" spans="1:10" outlineLevel="2" x14ac:dyDescent="0.25">
      <c r="A23" s="5">
        <v>44879</v>
      </c>
      <c r="B23" s="3">
        <v>6</v>
      </c>
      <c r="C23" s="3" t="s">
        <v>47</v>
      </c>
      <c r="D23" s="3" t="s">
        <v>48</v>
      </c>
      <c r="E23" s="3" t="s">
        <v>49</v>
      </c>
      <c r="F23" s="3"/>
      <c r="G23" s="4">
        <v>850</v>
      </c>
      <c r="H23" s="4">
        <v>170</v>
      </c>
      <c r="I23" s="4">
        <v>1020</v>
      </c>
      <c r="J23" s="3"/>
    </row>
    <row r="24" spans="1:10" outlineLevel="1" x14ac:dyDescent="0.25">
      <c r="A24" s="5"/>
      <c r="B24" s="3"/>
      <c r="C24" s="3"/>
      <c r="D24" s="8" t="s">
        <v>50</v>
      </c>
      <c r="E24" s="3"/>
      <c r="F24" s="3"/>
      <c r="G24" s="4"/>
      <c r="H24" s="4"/>
      <c r="I24" s="7">
        <f>SUBTOTAL(9,I23:I23)</f>
        <v>1020</v>
      </c>
      <c r="J24" s="3"/>
    </row>
    <row r="25" spans="1:10" outlineLevel="2" x14ac:dyDescent="0.25">
      <c r="A25" s="3"/>
      <c r="B25" s="3"/>
      <c r="C25" s="3" t="s">
        <v>21</v>
      </c>
      <c r="D25" s="3" t="s">
        <v>51</v>
      </c>
      <c r="E25" s="3" t="s">
        <v>52</v>
      </c>
      <c r="F25" s="5">
        <v>44925</v>
      </c>
      <c r="G25" s="4">
        <v>3330.28</v>
      </c>
      <c r="H25" s="4">
        <v>0</v>
      </c>
      <c r="I25" s="4">
        <v>3330.28</v>
      </c>
      <c r="J25" s="3"/>
    </row>
    <row r="26" spans="1:10" outlineLevel="1" x14ac:dyDescent="0.25">
      <c r="A26" s="3"/>
      <c r="B26" s="3"/>
      <c r="C26" s="3"/>
      <c r="D26" s="8" t="s">
        <v>53</v>
      </c>
      <c r="E26" s="3"/>
      <c r="F26" s="5"/>
      <c r="G26" s="4"/>
      <c r="H26" s="4"/>
      <c r="I26" s="7">
        <f>SUBTOTAL(9,I25:I25)</f>
        <v>3330.28</v>
      </c>
      <c r="J26" s="3"/>
    </row>
    <row r="27" spans="1:10" outlineLevel="2" x14ac:dyDescent="0.25">
      <c r="A27" s="5">
        <v>44818</v>
      </c>
      <c r="B27" s="3" t="s">
        <v>54</v>
      </c>
      <c r="C27" s="3" t="s">
        <v>21</v>
      </c>
      <c r="D27" s="3" t="s">
        <v>55</v>
      </c>
      <c r="E27" s="3" t="s">
        <v>56</v>
      </c>
      <c r="F27" s="5">
        <v>44909</v>
      </c>
      <c r="G27" s="4">
        <v>1300</v>
      </c>
      <c r="H27" s="4">
        <v>260</v>
      </c>
      <c r="I27" s="4">
        <v>1560</v>
      </c>
      <c r="J27" s="3"/>
    </row>
    <row r="28" spans="1:10" outlineLevel="1" x14ac:dyDescent="0.25">
      <c r="A28" s="5"/>
      <c r="B28" s="3"/>
      <c r="C28" s="3"/>
      <c r="D28" s="8" t="s">
        <v>57</v>
      </c>
      <c r="E28" s="3"/>
      <c r="F28" s="5"/>
      <c r="G28" s="4"/>
      <c r="H28" s="4"/>
      <c r="I28" s="7">
        <f>SUBTOTAL(9,I27:I27)</f>
        <v>1560</v>
      </c>
      <c r="J28" s="3"/>
    </row>
    <row r="29" spans="1:10" outlineLevel="2" x14ac:dyDescent="0.25">
      <c r="A29" s="3"/>
      <c r="B29" s="3"/>
      <c r="C29" s="3" t="s">
        <v>21</v>
      </c>
      <c r="D29" s="3" t="s">
        <v>58</v>
      </c>
      <c r="E29" s="3" t="s">
        <v>59</v>
      </c>
      <c r="F29" s="5">
        <v>44918</v>
      </c>
      <c r="G29" s="4">
        <v>15396.9</v>
      </c>
      <c r="H29" s="4">
        <v>0</v>
      </c>
      <c r="I29" s="4">
        <v>15396.9</v>
      </c>
      <c r="J29" s="3"/>
    </row>
    <row r="30" spans="1:10" outlineLevel="1" x14ac:dyDescent="0.25">
      <c r="A30" s="3"/>
      <c r="B30" s="3"/>
      <c r="C30" s="3"/>
      <c r="D30" s="8" t="s">
        <v>60</v>
      </c>
      <c r="E30" s="3"/>
      <c r="F30" s="5"/>
      <c r="G30" s="4"/>
      <c r="H30" s="4"/>
      <c r="I30" s="7">
        <f>SUBTOTAL(9,I29:I29)</f>
        <v>15396.9</v>
      </c>
      <c r="J30" s="3"/>
    </row>
    <row r="31" spans="1:10" outlineLevel="2" x14ac:dyDescent="0.25">
      <c r="A31" s="5">
        <v>44783</v>
      </c>
      <c r="B31" s="3">
        <v>20220810</v>
      </c>
      <c r="C31" s="3" t="s">
        <v>14</v>
      </c>
      <c r="D31" s="3" t="s">
        <v>61</v>
      </c>
      <c r="E31" s="3" t="s">
        <v>62</v>
      </c>
      <c r="F31" s="3"/>
      <c r="G31" s="4">
        <v>-4180.6899999999996</v>
      </c>
      <c r="H31" s="4">
        <v>-209.03</v>
      </c>
      <c r="I31" s="4">
        <v>-4389.72</v>
      </c>
      <c r="J31" s="3"/>
    </row>
    <row r="32" spans="1:10" outlineLevel="1" x14ac:dyDescent="0.25">
      <c r="A32" s="5"/>
      <c r="B32" s="3"/>
      <c r="C32" s="3"/>
      <c r="D32" s="8" t="s">
        <v>63</v>
      </c>
      <c r="E32" s="3"/>
      <c r="F32" s="3"/>
      <c r="G32" s="4"/>
      <c r="H32" s="4"/>
      <c r="I32" s="7">
        <f>SUBTOTAL(9,I31:I31)</f>
        <v>-4389.72</v>
      </c>
      <c r="J32" s="3"/>
    </row>
    <row r="33" spans="1:10" outlineLevel="2" x14ac:dyDescent="0.25">
      <c r="A33" s="5">
        <v>44916</v>
      </c>
      <c r="B33" s="3">
        <v>75202</v>
      </c>
      <c r="C33" s="3" t="s">
        <v>21</v>
      </c>
      <c r="D33" s="3" t="s">
        <v>64</v>
      </c>
      <c r="E33" s="3" t="s">
        <v>65</v>
      </c>
      <c r="F33" s="3"/>
      <c r="G33" s="4">
        <v>2100</v>
      </c>
      <c r="H33" s="4">
        <v>420</v>
      </c>
      <c r="I33" s="4">
        <v>2520</v>
      </c>
      <c r="J33" s="3"/>
    </row>
    <row r="34" spans="1:10" outlineLevel="1" x14ac:dyDescent="0.25">
      <c r="A34" s="5"/>
      <c r="B34" s="3"/>
      <c r="C34" s="3"/>
      <c r="D34" s="8" t="s">
        <v>66</v>
      </c>
      <c r="E34" s="3"/>
      <c r="F34" s="3"/>
      <c r="G34" s="4"/>
      <c r="H34" s="4"/>
      <c r="I34" s="7">
        <f>SUBTOTAL(9,I33:I33)</f>
        <v>2520</v>
      </c>
      <c r="J34" s="3"/>
    </row>
    <row r="35" spans="1:10" outlineLevel="2" x14ac:dyDescent="0.25">
      <c r="A35" s="5">
        <v>44882</v>
      </c>
      <c r="B35" s="3" t="s">
        <v>67</v>
      </c>
      <c r="C35" s="3" t="s">
        <v>68</v>
      </c>
      <c r="D35" s="3" t="s">
        <v>69</v>
      </c>
      <c r="E35" s="3" t="s">
        <v>70</v>
      </c>
      <c r="F35" s="5">
        <v>44909</v>
      </c>
      <c r="G35" s="4">
        <v>640.26</v>
      </c>
      <c r="H35" s="4">
        <v>128.05000000000001</v>
      </c>
      <c r="I35" s="4">
        <v>768.31</v>
      </c>
      <c r="J35" s="3"/>
    </row>
    <row r="36" spans="1:10" outlineLevel="1" x14ac:dyDescent="0.25">
      <c r="A36" s="5"/>
      <c r="B36" s="3"/>
      <c r="C36" s="3"/>
      <c r="D36" s="8" t="s">
        <v>71</v>
      </c>
      <c r="E36" s="3"/>
      <c r="F36" s="5"/>
      <c r="G36" s="4"/>
      <c r="H36" s="4"/>
      <c r="I36" s="7">
        <f>SUBTOTAL(9,I35:I35)</f>
        <v>768.31</v>
      </c>
      <c r="J36" s="3"/>
    </row>
    <row r="37" spans="1:10" outlineLevel="2" x14ac:dyDescent="0.25">
      <c r="A37" s="5">
        <v>44912</v>
      </c>
      <c r="B37" s="3" t="s">
        <v>72</v>
      </c>
      <c r="C37" s="3" t="s">
        <v>25</v>
      </c>
      <c r="D37" s="3" t="s">
        <v>73</v>
      </c>
      <c r="E37" s="3" t="s">
        <v>74</v>
      </c>
      <c r="F37" s="3"/>
      <c r="G37" s="4">
        <v>1170</v>
      </c>
      <c r="H37" s="4">
        <v>234</v>
      </c>
      <c r="I37" s="4">
        <v>1404</v>
      </c>
      <c r="J37" s="3"/>
    </row>
    <row r="38" spans="1:10" outlineLevel="1" x14ac:dyDescent="0.25">
      <c r="A38" s="5"/>
      <c r="B38" s="3"/>
      <c r="C38" s="3"/>
      <c r="D38" s="8" t="s">
        <v>75</v>
      </c>
      <c r="E38" s="3"/>
      <c r="F38" s="3"/>
      <c r="G38" s="4"/>
      <c r="H38" s="4"/>
      <c r="I38" s="7">
        <f>SUBTOTAL(9,I37:I37)</f>
        <v>1404</v>
      </c>
      <c r="J38" s="3"/>
    </row>
    <row r="39" spans="1:10" x14ac:dyDescent="0.25">
      <c r="A39" s="1"/>
      <c r="D39" s="8" t="s">
        <v>76</v>
      </c>
      <c r="G39" s="2"/>
      <c r="H39" s="2"/>
      <c r="I39" s="7">
        <f>SUBTOTAL(9,I2:I37)</f>
        <v>48158.869999999995</v>
      </c>
    </row>
  </sheetData>
  <sortState xmlns:xlrd2="http://schemas.microsoft.com/office/spreadsheetml/2017/richdata2" ref="A2:J37">
    <sortCondition ref="D2:D37"/>
    <sortCondition ref="A2:A37"/>
  </sortState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workbookViewId="0">
      <selection activeCell="E34" sqref="E34"/>
    </sheetView>
  </sheetViews>
  <sheetFormatPr defaultRowHeight="15" outlineLevelRow="2" x14ac:dyDescent="0.25"/>
  <cols>
    <col min="1" max="1" width="12" style="11" bestFit="1" customWidth="1"/>
    <col min="2" max="2" width="15.28515625" style="11" bestFit="1" customWidth="1"/>
    <col min="3" max="3" width="31.5703125" style="11" bestFit="1" customWidth="1"/>
    <col min="4" max="4" width="24.7109375" style="11" bestFit="1" customWidth="1"/>
    <col min="5" max="5" width="30" style="11" bestFit="1" customWidth="1"/>
    <col min="6" max="6" width="10.7109375" style="11" bestFit="1" customWidth="1"/>
    <col min="7" max="7" width="10.140625" style="11" bestFit="1" customWidth="1"/>
    <col min="8" max="8" width="9.140625" style="11"/>
    <col min="9" max="9" width="10.140625" style="11" bestFit="1" customWidth="1"/>
    <col min="10" max="10" width="6.28515625" style="11" bestFit="1" customWidth="1"/>
    <col min="11" max="16384" width="9.140625" style="11"/>
  </cols>
  <sheetData>
    <row r="1" spans="1:1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7" t="s">
        <v>6</v>
      </c>
      <c r="H1" s="17" t="s">
        <v>7</v>
      </c>
      <c r="I1" s="17" t="s">
        <v>8</v>
      </c>
      <c r="J1" s="17" t="s">
        <v>9</v>
      </c>
    </row>
    <row r="2" spans="1:10" outlineLevel="2" x14ac:dyDescent="0.25">
      <c r="A2" s="9"/>
      <c r="B2" s="9"/>
      <c r="C2" s="9" t="s">
        <v>21</v>
      </c>
      <c r="D2" s="9" t="s">
        <v>77</v>
      </c>
      <c r="E2" s="9" t="s">
        <v>78</v>
      </c>
      <c r="F2" s="12">
        <v>44874</v>
      </c>
      <c r="G2" s="10">
        <v>500</v>
      </c>
      <c r="H2" s="10">
        <v>0</v>
      </c>
      <c r="I2" s="10">
        <v>500</v>
      </c>
      <c r="J2" s="9"/>
    </row>
    <row r="3" spans="1:10" outlineLevel="1" x14ac:dyDescent="0.25">
      <c r="A3" s="9"/>
      <c r="B3" s="9"/>
      <c r="C3" s="9"/>
      <c r="D3" s="15" t="s">
        <v>79</v>
      </c>
      <c r="E3" s="9"/>
      <c r="F3" s="12"/>
      <c r="G3" s="10"/>
      <c r="H3" s="10"/>
      <c r="I3" s="14">
        <f>SUBTOTAL(9,I2:I2)</f>
        <v>500</v>
      </c>
      <c r="J3" s="9"/>
    </row>
    <row r="4" spans="1:10" outlineLevel="2" x14ac:dyDescent="0.25">
      <c r="A4" s="12">
        <v>44846</v>
      </c>
      <c r="B4" s="9">
        <v>3452</v>
      </c>
      <c r="C4" s="9" t="s">
        <v>25</v>
      </c>
      <c r="D4" s="9" t="s">
        <v>26</v>
      </c>
      <c r="E4" s="9" t="s">
        <v>27</v>
      </c>
      <c r="F4" s="12">
        <v>44882</v>
      </c>
      <c r="G4" s="10">
        <v>650</v>
      </c>
      <c r="H4" s="10">
        <v>130</v>
      </c>
      <c r="I4" s="10">
        <v>780</v>
      </c>
      <c r="J4" s="9"/>
    </row>
    <row r="5" spans="1:10" ht="30" outlineLevel="1" x14ac:dyDescent="0.25">
      <c r="A5" s="12"/>
      <c r="B5" s="9"/>
      <c r="C5" s="9"/>
      <c r="D5" s="15" t="s">
        <v>28</v>
      </c>
      <c r="E5" s="9"/>
      <c r="F5" s="12"/>
      <c r="G5" s="10"/>
      <c r="H5" s="10"/>
      <c r="I5" s="14">
        <f>SUBTOTAL(9,I4:I4)</f>
        <v>780</v>
      </c>
      <c r="J5" s="9"/>
    </row>
    <row r="6" spans="1:10" outlineLevel="2" x14ac:dyDescent="0.25">
      <c r="A6" s="9"/>
      <c r="B6" s="9"/>
      <c r="C6" s="9" t="s">
        <v>21</v>
      </c>
      <c r="D6" s="9" t="s">
        <v>29</v>
      </c>
      <c r="E6" s="9" t="s">
        <v>80</v>
      </c>
      <c r="F6" s="12">
        <v>44894</v>
      </c>
      <c r="G6" s="10">
        <v>5429.16</v>
      </c>
      <c r="H6" s="10">
        <v>0</v>
      </c>
      <c r="I6" s="10">
        <v>5429.16</v>
      </c>
      <c r="J6" s="9"/>
    </row>
    <row r="7" spans="1:10" outlineLevel="1" x14ac:dyDescent="0.25">
      <c r="A7" s="9"/>
      <c r="B7" s="9"/>
      <c r="C7" s="9"/>
      <c r="D7" s="15" t="s">
        <v>31</v>
      </c>
      <c r="E7" s="9"/>
      <c r="F7" s="12"/>
      <c r="G7" s="10"/>
      <c r="H7" s="10"/>
      <c r="I7" s="14">
        <f>SUBTOTAL(9,I6:I6)</f>
        <v>5429.16</v>
      </c>
      <c r="J7" s="9"/>
    </row>
    <row r="8" spans="1:10" outlineLevel="2" x14ac:dyDescent="0.25">
      <c r="A8" s="12">
        <v>44838</v>
      </c>
      <c r="B8" s="9">
        <v>1408</v>
      </c>
      <c r="C8" s="9" t="s">
        <v>21</v>
      </c>
      <c r="D8" s="9" t="s">
        <v>32</v>
      </c>
      <c r="E8" s="9" t="s">
        <v>81</v>
      </c>
      <c r="F8" s="12">
        <v>44882</v>
      </c>
      <c r="G8" s="10">
        <v>2513.9299999999998</v>
      </c>
      <c r="H8" s="10">
        <v>502.79</v>
      </c>
      <c r="I8" s="10">
        <v>3016.72</v>
      </c>
      <c r="J8" s="9"/>
    </row>
    <row r="9" spans="1:10" outlineLevel="2" x14ac:dyDescent="0.25">
      <c r="A9" s="12">
        <v>44855</v>
      </c>
      <c r="B9" s="9">
        <v>1425</v>
      </c>
      <c r="C9" s="9" t="s">
        <v>21</v>
      </c>
      <c r="D9" s="9" t="s">
        <v>32</v>
      </c>
      <c r="E9" s="9" t="s">
        <v>82</v>
      </c>
      <c r="F9" s="12">
        <v>44882</v>
      </c>
      <c r="G9" s="10">
        <v>6156.43</v>
      </c>
      <c r="H9" s="10">
        <v>1231.29</v>
      </c>
      <c r="I9" s="10">
        <v>7387.72</v>
      </c>
      <c r="J9" s="9"/>
    </row>
    <row r="10" spans="1:10" outlineLevel="2" x14ac:dyDescent="0.25">
      <c r="A10" s="12">
        <v>44873</v>
      </c>
      <c r="B10" s="9">
        <v>1440</v>
      </c>
      <c r="C10" s="9" t="s">
        <v>21</v>
      </c>
      <c r="D10" s="9" t="s">
        <v>32</v>
      </c>
      <c r="E10" s="9" t="s">
        <v>83</v>
      </c>
      <c r="F10" s="12">
        <v>44882</v>
      </c>
      <c r="G10" s="10">
        <v>4933.8500000000004</v>
      </c>
      <c r="H10" s="10">
        <v>986.77</v>
      </c>
      <c r="I10" s="10">
        <v>5920.62</v>
      </c>
      <c r="J10" s="9"/>
    </row>
    <row r="11" spans="1:10" outlineLevel="2" x14ac:dyDescent="0.25">
      <c r="A11" s="12">
        <v>44874</v>
      </c>
      <c r="B11" s="9">
        <v>1441</v>
      </c>
      <c r="C11" s="9" t="s">
        <v>21</v>
      </c>
      <c r="D11" s="9" t="s">
        <v>32</v>
      </c>
      <c r="E11" s="9" t="s">
        <v>84</v>
      </c>
      <c r="F11" s="12">
        <v>44882</v>
      </c>
      <c r="G11" s="10">
        <v>3365.7</v>
      </c>
      <c r="H11" s="10">
        <v>673.14</v>
      </c>
      <c r="I11" s="10">
        <v>4038.84</v>
      </c>
      <c r="J11" s="9"/>
    </row>
    <row r="12" spans="1:10" outlineLevel="1" x14ac:dyDescent="0.25">
      <c r="A12" s="12"/>
      <c r="B12" s="9"/>
      <c r="C12" s="9"/>
      <c r="D12" s="15" t="s">
        <v>36</v>
      </c>
      <c r="E12" s="9"/>
      <c r="F12" s="12"/>
      <c r="G12" s="10"/>
      <c r="H12" s="10"/>
      <c r="I12" s="14">
        <f>SUBTOTAL(9,I8:I11)</f>
        <v>20363.900000000001</v>
      </c>
      <c r="J12" s="9"/>
    </row>
    <row r="13" spans="1:10" outlineLevel="2" x14ac:dyDescent="0.25">
      <c r="A13" s="12">
        <v>44795</v>
      </c>
      <c r="B13" s="9">
        <v>20032855</v>
      </c>
      <c r="C13" s="9" t="s">
        <v>10</v>
      </c>
      <c r="D13" s="9" t="s">
        <v>38</v>
      </c>
      <c r="E13" s="9" t="s">
        <v>85</v>
      </c>
      <c r="F13" s="12">
        <v>44882</v>
      </c>
      <c r="G13" s="10">
        <v>2911.75</v>
      </c>
      <c r="H13" s="10">
        <v>582.35</v>
      </c>
      <c r="I13" s="10">
        <v>3494.1</v>
      </c>
      <c r="J13" s="9"/>
    </row>
    <row r="14" spans="1:10" outlineLevel="2" x14ac:dyDescent="0.25">
      <c r="A14" s="12">
        <v>44838</v>
      </c>
      <c r="B14" s="9">
        <v>80022243</v>
      </c>
      <c r="C14" s="9" t="s">
        <v>25</v>
      </c>
      <c r="D14" s="9" t="s">
        <v>38</v>
      </c>
      <c r="E14" s="9" t="s">
        <v>86</v>
      </c>
      <c r="F14" s="12">
        <v>44882</v>
      </c>
      <c r="G14" s="10">
        <v>962.52</v>
      </c>
      <c r="H14" s="10">
        <v>0</v>
      </c>
      <c r="I14" s="10">
        <v>962.52</v>
      </c>
      <c r="J14" s="9"/>
    </row>
    <row r="15" spans="1:10" outlineLevel="2" x14ac:dyDescent="0.25">
      <c r="A15" s="12">
        <v>44867</v>
      </c>
      <c r="B15" s="9">
        <v>80022943</v>
      </c>
      <c r="C15" s="9" t="s">
        <v>25</v>
      </c>
      <c r="D15" s="9" t="s">
        <v>38</v>
      </c>
      <c r="E15" s="9" t="s">
        <v>86</v>
      </c>
      <c r="F15" s="12">
        <v>44882</v>
      </c>
      <c r="G15" s="10">
        <v>-962.52</v>
      </c>
      <c r="H15" s="10">
        <v>0</v>
      </c>
      <c r="I15" s="10">
        <v>-962.52</v>
      </c>
      <c r="J15" s="9"/>
    </row>
    <row r="16" spans="1:10" ht="30" outlineLevel="1" x14ac:dyDescent="0.25">
      <c r="A16" s="12"/>
      <c r="B16" s="9"/>
      <c r="C16" s="9"/>
      <c r="D16" s="15" t="s">
        <v>42</v>
      </c>
      <c r="E16" s="9"/>
      <c r="F16" s="12"/>
      <c r="G16" s="10"/>
      <c r="H16" s="10"/>
      <c r="I16" s="14">
        <f>SUBTOTAL(9,I13:I15)</f>
        <v>3494.1</v>
      </c>
      <c r="J16" s="9"/>
    </row>
    <row r="17" spans="1:10" outlineLevel="2" x14ac:dyDescent="0.25">
      <c r="A17" s="12">
        <v>44866</v>
      </c>
      <c r="B17" s="9" t="s">
        <v>87</v>
      </c>
      <c r="C17" s="9" t="s">
        <v>47</v>
      </c>
      <c r="D17" s="9" t="s">
        <v>44</v>
      </c>
      <c r="E17" s="9" t="s">
        <v>88</v>
      </c>
      <c r="F17" s="12">
        <v>44882</v>
      </c>
      <c r="G17" s="10">
        <v>20943</v>
      </c>
      <c r="H17" s="10">
        <v>4188.6000000000004</v>
      </c>
      <c r="I17" s="10">
        <v>25131.599999999999</v>
      </c>
      <c r="J17" s="9"/>
    </row>
    <row r="18" spans="1:10" ht="30" outlineLevel="1" x14ac:dyDescent="0.25">
      <c r="A18" s="12"/>
      <c r="B18" s="9"/>
      <c r="C18" s="9"/>
      <c r="D18" s="15" t="s">
        <v>46</v>
      </c>
      <c r="E18" s="9"/>
      <c r="F18" s="12"/>
      <c r="G18" s="10"/>
      <c r="H18" s="10"/>
      <c r="I18" s="14">
        <f>SUBTOTAL(9,I17:I17)</f>
        <v>25131.599999999999</v>
      </c>
      <c r="J18" s="9"/>
    </row>
    <row r="19" spans="1:10" outlineLevel="2" x14ac:dyDescent="0.25">
      <c r="A19" s="12">
        <v>44860</v>
      </c>
      <c r="B19" s="9" t="s">
        <v>89</v>
      </c>
      <c r="C19" s="9" t="s">
        <v>21</v>
      </c>
      <c r="D19" s="9" t="s">
        <v>90</v>
      </c>
      <c r="E19" s="9" t="s">
        <v>91</v>
      </c>
      <c r="F19" s="12">
        <v>44882</v>
      </c>
      <c r="G19" s="10">
        <v>599</v>
      </c>
      <c r="H19" s="10">
        <v>119.8</v>
      </c>
      <c r="I19" s="10">
        <v>718.8</v>
      </c>
      <c r="J19" s="9"/>
    </row>
    <row r="20" spans="1:10" outlineLevel="1" x14ac:dyDescent="0.25">
      <c r="A20" s="12"/>
      <c r="B20" s="9"/>
      <c r="C20" s="9"/>
      <c r="D20" s="15" t="s">
        <v>92</v>
      </c>
      <c r="E20" s="9"/>
      <c r="F20" s="12"/>
      <c r="G20" s="10"/>
      <c r="H20" s="10"/>
      <c r="I20" s="14">
        <f>SUBTOTAL(9,I19:I19)</f>
        <v>718.8</v>
      </c>
      <c r="J20" s="9"/>
    </row>
    <row r="21" spans="1:10" outlineLevel="2" x14ac:dyDescent="0.25">
      <c r="A21" s="9"/>
      <c r="B21" s="9"/>
      <c r="C21" s="9" t="s">
        <v>21</v>
      </c>
      <c r="D21" s="9" t="s">
        <v>51</v>
      </c>
      <c r="E21" s="9" t="s">
        <v>93</v>
      </c>
      <c r="F21" s="12">
        <v>44894</v>
      </c>
      <c r="G21" s="10">
        <v>522.04</v>
      </c>
      <c r="H21" s="10">
        <v>0</v>
      </c>
      <c r="I21" s="10">
        <v>522.04</v>
      </c>
      <c r="J21" s="9"/>
    </row>
    <row r="22" spans="1:10" outlineLevel="2" x14ac:dyDescent="0.25">
      <c r="A22" s="9"/>
      <c r="B22" s="9"/>
      <c r="C22" s="9" t="s">
        <v>21</v>
      </c>
      <c r="D22" s="9" t="s">
        <v>51</v>
      </c>
      <c r="E22" s="9" t="s">
        <v>94</v>
      </c>
      <c r="F22" s="12">
        <v>44894</v>
      </c>
      <c r="G22" s="10">
        <v>3933.23</v>
      </c>
      <c r="H22" s="10">
        <v>0</v>
      </c>
      <c r="I22" s="10">
        <v>3933.23</v>
      </c>
      <c r="J22" s="9"/>
    </row>
    <row r="23" spans="1:10" outlineLevel="1" x14ac:dyDescent="0.25">
      <c r="A23" s="9"/>
      <c r="B23" s="9"/>
      <c r="C23" s="9"/>
      <c r="D23" s="15" t="s">
        <v>53</v>
      </c>
      <c r="E23" s="9"/>
      <c r="F23" s="12"/>
      <c r="G23" s="10"/>
      <c r="H23" s="10"/>
      <c r="I23" s="14">
        <f>SUBTOTAL(9,I21:I22)</f>
        <v>4455.2700000000004</v>
      </c>
      <c r="J23" s="9"/>
    </row>
    <row r="24" spans="1:10" outlineLevel="2" x14ac:dyDescent="0.25">
      <c r="A24" s="9"/>
      <c r="B24" s="9"/>
      <c r="C24" s="9" t="s">
        <v>21</v>
      </c>
      <c r="D24" s="9" t="s">
        <v>58</v>
      </c>
      <c r="E24" s="9" t="s">
        <v>95</v>
      </c>
      <c r="F24" s="12">
        <v>44890</v>
      </c>
      <c r="G24" s="10">
        <v>1712.06</v>
      </c>
      <c r="H24" s="10">
        <v>0</v>
      </c>
      <c r="I24" s="10">
        <v>1712.06</v>
      </c>
      <c r="J24" s="9"/>
    </row>
    <row r="25" spans="1:10" outlineLevel="2" x14ac:dyDescent="0.25">
      <c r="A25" s="9"/>
      <c r="B25" s="9"/>
      <c r="C25" s="9" t="s">
        <v>21</v>
      </c>
      <c r="D25" s="9" t="s">
        <v>58</v>
      </c>
      <c r="E25" s="9" t="s">
        <v>96</v>
      </c>
      <c r="F25" s="12">
        <v>44890</v>
      </c>
      <c r="G25" s="10">
        <v>14939.6</v>
      </c>
      <c r="H25" s="10">
        <v>0</v>
      </c>
      <c r="I25" s="10">
        <v>14939.6</v>
      </c>
      <c r="J25" s="9"/>
    </row>
    <row r="26" spans="1:10" outlineLevel="1" x14ac:dyDescent="0.25">
      <c r="A26" s="9"/>
      <c r="B26" s="9"/>
      <c r="C26" s="9"/>
      <c r="D26" s="15" t="s">
        <v>60</v>
      </c>
      <c r="E26" s="9"/>
      <c r="F26" s="12"/>
      <c r="G26" s="10"/>
      <c r="H26" s="10"/>
      <c r="I26" s="14">
        <f>SUBTOTAL(9,I24:I25)</f>
        <v>16651.66</v>
      </c>
      <c r="J26" s="9"/>
    </row>
    <row r="27" spans="1:10" outlineLevel="2" x14ac:dyDescent="0.25">
      <c r="A27" s="9"/>
      <c r="B27" s="9"/>
      <c r="C27" s="9" t="s">
        <v>21</v>
      </c>
      <c r="D27" s="9" t="s">
        <v>97</v>
      </c>
      <c r="E27" s="9" t="s">
        <v>78</v>
      </c>
      <c r="F27" s="12">
        <v>44874</v>
      </c>
      <c r="G27" s="10">
        <v>1000</v>
      </c>
      <c r="H27" s="10">
        <v>0</v>
      </c>
      <c r="I27" s="10">
        <v>1000</v>
      </c>
      <c r="J27" s="9"/>
    </row>
    <row r="28" spans="1:10" outlineLevel="1" x14ac:dyDescent="0.25">
      <c r="A28" s="9"/>
      <c r="B28" s="9"/>
      <c r="C28" s="9"/>
      <c r="D28" s="15" t="s">
        <v>98</v>
      </c>
      <c r="E28" s="9"/>
      <c r="F28" s="12"/>
      <c r="G28" s="10"/>
      <c r="H28" s="10"/>
      <c r="I28" s="14">
        <f>SUBTOTAL(9,I27:I27)</f>
        <v>1000</v>
      </c>
      <c r="J28" s="9"/>
    </row>
    <row r="29" spans="1:10" outlineLevel="2" x14ac:dyDescent="0.25">
      <c r="A29" s="12">
        <v>44865</v>
      </c>
      <c r="B29" s="9">
        <v>73137</v>
      </c>
      <c r="C29" s="9" t="s">
        <v>21</v>
      </c>
      <c r="D29" s="9" t="s">
        <v>64</v>
      </c>
      <c r="E29" s="9" t="s">
        <v>99</v>
      </c>
      <c r="F29" s="12">
        <v>44882</v>
      </c>
      <c r="G29" s="10">
        <v>1398.4</v>
      </c>
      <c r="H29" s="10">
        <v>279.68</v>
      </c>
      <c r="I29" s="10">
        <v>1678.08</v>
      </c>
      <c r="J29" s="9"/>
    </row>
    <row r="30" spans="1:10" outlineLevel="1" x14ac:dyDescent="0.25">
      <c r="A30" s="12"/>
      <c r="B30" s="9"/>
      <c r="C30" s="9"/>
      <c r="D30" s="15" t="s">
        <v>66</v>
      </c>
      <c r="E30" s="9"/>
      <c r="F30" s="12"/>
      <c r="G30" s="10"/>
      <c r="H30" s="10"/>
      <c r="I30" s="14">
        <f>SUBTOTAL(9,I29:I29)</f>
        <v>1678.08</v>
      </c>
      <c r="J30" s="9"/>
    </row>
    <row r="31" spans="1:10" outlineLevel="2" x14ac:dyDescent="0.25">
      <c r="A31" s="12">
        <v>44861</v>
      </c>
      <c r="B31" s="9">
        <v>518817730</v>
      </c>
      <c r="C31" s="9" t="s">
        <v>21</v>
      </c>
      <c r="D31" s="9" t="s">
        <v>100</v>
      </c>
      <c r="E31" s="9" t="s">
        <v>101</v>
      </c>
      <c r="F31" s="12">
        <v>44872</v>
      </c>
      <c r="G31" s="10">
        <v>1205.4100000000001</v>
      </c>
      <c r="H31" s="10">
        <v>0</v>
      </c>
      <c r="I31" s="10">
        <v>1205.4100000000001</v>
      </c>
      <c r="J31" s="9"/>
    </row>
    <row r="32" spans="1:10" outlineLevel="2" x14ac:dyDescent="0.25">
      <c r="A32" s="12">
        <v>44861</v>
      </c>
      <c r="B32" s="9">
        <v>518817647</v>
      </c>
      <c r="C32" s="9" t="s">
        <v>21</v>
      </c>
      <c r="D32" s="9" t="s">
        <v>100</v>
      </c>
      <c r="E32" s="9" t="s">
        <v>102</v>
      </c>
      <c r="F32" s="12">
        <v>44872</v>
      </c>
      <c r="G32" s="10">
        <v>4484.13</v>
      </c>
      <c r="H32" s="10">
        <v>0</v>
      </c>
      <c r="I32" s="10">
        <v>4484.13</v>
      </c>
      <c r="J32" s="9"/>
    </row>
    <row r="33" spans="1:10" outlineLevel="1" x14ac:dyDescent="0.25">
      <c r="A33" s="12"/>
      <c r="B33" s="9"/>
      <c r="C33" s="9"/>
      <c r="D33" s="15" t="s">
        <v>103</v>
      </c>
      <c r="E33" s="9"/>
      <c r="F33" s="12"/>
      <c r="G33" s="10"/>
      <c r="H33" s="10"/>
      <c r="I33" s="14">
        <f>SUBTOTAL(9,I31:I32)</f>
        <v>5689.54</v>
      </c>
      <c r="J33" s="9"/>
    </row>
    <row r="34" spans="1:10" x14ac:dyDescent="0.25">
      <c r="A34" s="16"/>
      <c r="D34" s="15" t="s">
        <v>76</v>
      </c>
      <c r="F34" s="16"/>
      <c r="G34" s="17"/>
      <c r="H34" s="17"/>
      <c r="I34" s="14">
        <f>SUBTOTAL(9,I2:I32)</f>
        <v>85892.110000000015</v>
      </c>
    </row>
  </sheetData>
  <sortState xmlns:xlrd2="http://schemas.microsoft.com/office/spreadsheetml/2017/richdata2" ref="A2:J32">
    <sortCondition ref="D2:D32"/>
    <sortCondition ref="A2:A32"/>
  </sortState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"/>
  <sheetViews>
    <sheetView topLeftCell="A3" workbookViewId="0">
      <selection activeCell="E34" sqref="E34"/>
    </sheetView>
  </sheetViews>
  <sheetFormatPr defaultRowHeight="15" outlineLevelRow="2" x14ac:dyDescent="0.25"/>
  <cols>
    <col min="1" max="1" width="12" bestFit="1" customWidth="1"/>
    <col min="2" max="2" width="15.28515625" bestFit="1" customWidth="1"/>
    <col min="3" max="3" width="31.5703125" bestFit="1" customWidth="1"/>
    <col min="4" max="4" width="20.28515625" bestFit="1" customWidth="1"/>
    <col min="5" max="5" width="28.140625" bestFit="1" customWidth="1"/>
    <col min="6" max="6" width="10.7109375" bestFit="1" customWidth="1"/>
    <col min="8" max="8" width="7.5703125" bestFit="1" customWidth="1"/>
    <col min="9" max="9" width="10.140625" bestFit="1" customWidth="1"/>
    <col min="10" max="10" width="6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outlineLevel="2" x14ac:dyDescent="0.25">
      <c r="A2" s="5">
        <v>44840</v>
      </c>
      <c r="B2" s="3" t="s">
        <v>104</v>
      </c>
      <c r="C2" s="3" t="s">
        <v>25</v>
      </c>
      <c r="D2" s="3" t="s">
        <v>105</v>
      </c>
      <c r="E2" s="3" t="s">
        <v>106</v>
      </c>
      <c r="F2" s="5">
        <v>44861</v>
      </c>
      <c r="G2" s="4">
        <v>1040</v>
      </c>
      <c r="H2" s="4">
        <v>0</v>
      </c>
      <c r="I2" s="4">
        <v>1040</v>
      </c>
      <c r="J2" s="3"/>
    </row>
    <row r="3" spans="1:10" outlineLevel="1" x14ac:dyDescent="0.25">
      <c r="A3" s="5"/>
      <c r="B3" s="3"/>
      <c r="C3" s="3"/>
      <c r="D3" s="6" t="s">
        <v>107</v>
      </c>
      <c r="E3" s="3"/>
      <c r="F3" s="5"/>
      <c r="G3" s="4"/>
      <c r="H3" s="4"/>
      <c r="I3" s="7">
        <f>SUBTOTAL(9,I2:I2)</f>
        <v>1040</v>
      </c>
      <c r="J3" s="3"/>
    </row>
    <row r="4" spans="1:10" outlineLevel="2" x14ac:dyDescent="0.25">
      <c r="A4" s="3"/>
      <c r="B4" s="3"/>
      <c r="C4" s="3" t="s">
        <v>21</v>
      </c>
      <c r="D4" s="3" t="s">
        <v>29</v>
      </c>
      <c r="E4" s="3" t="s">
        <v>108</v>
      </c>
      <c r="F4" s="5">
        <v>44847</v>
      </c>
      <c r="G4" s="4">
        <v>2225.5500000000002</v>
      </c>
      <c r="H4" s="4">
        <v>0</v>
      </c>
      <c r="I4" s="4">
        <v>2225.5500000000002</v>
      </c>
      <c r="J4" s="3"/>
    </row>
    <row r="5" spans="1:10" outlineLevel="2" x14ac:dyDescent="0.25">
      <c r="A5" s="3"/>
      <c r="B5" s="3"/>
      <c r="C5" s="3" t="s">
        <v>21</v>
      </c>
      <c r="D5" s="3" t="s">
        <v>29</v>
      </c>
      <c r="E5" s="3" t="s">
        <v>109</v>
      </c>
      <c r="F5" s="5">
        <v>44862</v>
      </c>
      <c r="G5" s="4">
        <v>1912.94</v>
      </c>
      <c r="H5" s="4">
        <v>0</v>
      </c>
      <c r="I5" s="4">
        <v>1912.94</v>
      </c>
      <c r="J5" s="3"/>
    </row>
    <row r="6" spans="1:10" outlineLevel="1" x14ac:dyDescent="0.25">
      <c r="A6" s="3"/>
      <c r="B6" s="3"/>
      <c r="C6" s="3"/>
      <c r="D6" s="8" t="s">
        <v>31</v>
      </c>
      <c r="E6" s="3"/>
      <c r="F6" s="5"/>
      <c r="G6" s="4"/>
      <c r="H6" s="4"/>
      <c r="I6" s="7">
        <f>SUBTOTAL(9,I4:I5)</f>
        <v>4138.49</v>
      </c>
      <c r="J6" s="3"/>
    </row>
    <row r="7" spans="1:10" outlineLevel="2" x14ac:dyDescent="0.25">
      <c r="A7" s="5">
        <v>44813</v>
      </c>
      <c r="B7" s="3">
        <v>1397</v>
      </c>
      <c r="C7" s="3" t="s">
        <v>21</v>
      </c>
      <c r="D7" s="3" t="s">
        <v>32</v>
      </c>
      <c r="E7" s="3" t="s">
        <v>110</v>
      </c>
      <c r="F7" s="5">
        <v>44845</v>
      </c>
      <c r="G7" s="4">
        <v>3149.86</v>
      </c>
      <c r="H7" s="4">
        <v>629.97</v>
      </c>
      <c r="I7" s="4">
        <v>3779.83</v>
      </c>
      <c r="J7" s="3"/>
    </row>
    <row r="8" spans="1:10" outlineLevel="2" x14ac:dyDescent="0.25">
      <c r="A8" s="5">
        <v>44813</v>
      </c>
      <c r="B8" s="3">
        <v>1396</v>
      </c>
      <c r="C8" s="3" t="s">
        <v>21</v>
      </c>
      <c r="D8" s="3" t="s">
        <v>32</v>
      </c>
      <c r="E8" s="3" t="s">
        <v>111</v>
      </c>
      <c r="F8" s="5">
        <v>44845</v>
      </c>
      <c r="G8" s="4">
        <v>4301.6099999999997</v>
      </c>
      <c r="H8" s="4">
        <v>860.32</v>
      </c>
      <c r="I8" s="4">
        <v>5161.93</v>
      </c>
      <c r="J8" s="3"/>
    </row>
    <row r="9" spans="1:10" outlineLevel="1" x14ac:dyDescent="0.25">
      <c r="A9" s="5"/>
      <c r="B9" s="3"/>
      <c r="C9" s="3"/>
      <c r="D9" s="8" t="s">
        <v>36</v>
      </c>
      <c r="E9" s="3"/>
      <c r="F9" s="5"/>
      <c r="G9" s="4"/>
      <c r="H9" s="4"/>
      <c r="I9" s="7">
        <f>SUBTOTAL(9,I7:I8)</f>
        <v>8941.76</v>
      </c>
      <c r="J9" s="3"/>
    </row>
    <row r="10" spans="1:10" outlineLevel="2" x14ac:dyDescent="0.25">
      <c r="A10" s="3"/>
      <c r="B10" s="3"/>
      <c r="C10" s="3" t="s">
        <v>21</v>
      </c>
      <c r="D10" s="3" t="s">
        <v>51</v>
      </c>
      <c r="E10" s="3" t="s">
        <v>112</v>
      </c>
      <c r="F10" s="5">
        <v>44847</v>
      </c>
      <c r="G10" s="4">
        <v>2029.4</v>
      </c>
      <c r="H10" s="4">
        <v>0</v>
      </c>
      <c r="I10" s="4">
        <v>2029.4</v>
      </c>
      <c r="J10" s="3"/>
    </row>
    <row r="11" spans="1:10" outlineLevel="2" x14ac:dyDescent="0.25">
      <c r="A11" s="3"/>
      <c r="B11" s="3"/>
      <c r="C11" s="3" t="s">
        <v>21</v>
      </c>
      <c r="D11" s="3" t="s">
        <v>51</v>
      </c>
      <c r="E11" s="3" t="s">
        <v>113</v>
      </c>
      <c r="F11" s="5">
        <v>44862</v>
      </c>
      <c r="G11" s="4">
        <v>2107</v>
      </c>
      <c r="H11" s="4">
        <v>0</v>
      </c>
      <c r="I11" s="4">
        <v>2107</v>
      </c>
      <c r="J11" s="3"/>
    </row>
    <row r="12" spans="1:10" outlineLevel="1" x14ac:dyDescent="0.25">
      <c r="A12" s="3"/>
      <c r="B12" s="3"/>
      <c r="C12" s="3"/>
      <c r="D12" s="8" t="s">
        <v>53</v>
      </c>
      <c r="E12" s="3"/>
      <c r="F12" s="5"/>
      <c r="G12" s="4"/>
      <c r="H12" s="4"/>
      <c r="I12" s="7">
        <f>SUBTOTAL(9,I10:I11)</f>
        <v>4136.3999999999996</v>
      </c>
      <c r="J12" s="3"/>
    </row>
    <row r="13" spans="1:10" outlineLevel="2" x14ac:dyDescent="0.25">
      <c r="A13" s="3"/>
      <c r="B13" s="3"/>
      <c r="C13" s="3" t="s">
        <v>25</v>
      </c>
      <c r="D13" s="3" t="s">
        <v>114</v>
      </c>
      <c r="E13" s="3" t="s">
        <v>115</v>
      </c>
      <c r="F13" s="5">
        <v>44865</v>
      </c>
      <c r="G13" s="4">
        <v>8823.32</v>
      </c>
      <c r="H13" s="4">
        <v>0</v>
      </c>
      <c r="I13" s="4">
        <v>8823.32</v>
      </c>
      <c r="J13" s="3"/>
    </row>
    <row r="14" spans="1:10" outlineLevel="1" x14ac:dyDescent="0.25">
      <c r="A14" s="3"/>
      <c r="B14" s="3"/>
      <c r="C14" s="3"/>
      <c r="D14" s="8" t="s">
        <v>116</v>
      </c>
      <c r="E14" s="3"/>
      <c r="F14" s="5"/>
      <c r="G14" s="4"/>
      <c r="H14" s="4"/>
      <c r="I14" s="7">
        <f>SUBTOTAL(9,I13:I13)</f>
        <v>8823.32</v>
      </c>
      <c r="J14" s="3"/>
    </row>
    <row r="15" spans="1:10" outlineLevel="2" x14ac:dyDescent="0.25">
      <c r="A15" s="5">
        <v>44813</v>
      </c>
      <c r="B15" s="3">
        <v>66116</v>
      </c>
      <c r="C15" s="3" t="s">
        <v>47</v>
      </c>
      <c r="D15" s="3" t="s">
        <v>117</v>
      </c>
      <c r="E15" s="3" t="s">
        <v>118</v>
      </c>
      <c r="F15" s="5">
        <v>44845</v>
      </c>
      <c r="G15" s="4">
        <v>660</v>
      </c>
      <c r="H15" s="4">
        <v>132</v>
      </c>
      <c r="I15" s="4">
        <v>792</v>
      </c>
      <c r="J15" s="3"/>
    </row>
    <row r="16" spans="1:10" outlineLevel="1" x14ac:dyDescent="0.25">
      <c r="A16" s="5"/>
      <c r="B16" s="3"/>
      <c r="C16" s="3"/>
      <c r="D16" s="8" t="s">
        <v>119</v>
      </c>
      <c r="E16" s="3"/>
      <c r="F16" s="5"/>
      <c r="G16" s="4"/>
      <c r="H16" s="4"/>
      <c r="I16" s="7">
        <f>SUBTOTAL(9,I15:I15)</f>
        <v>792</v>
      </c>
      <c r="J16" s="3"/>
    </row>
    <row r="17" spans="1:10" outlineLevel="2" x14ac:dyDescent="0.25">
      <c r="A17" s="3"/>
      <c r="B17" s="3"/>
      <c r="C17" s="3" t="s">
        <v>21</v>
      </c>
      <c r="D17" s="3" t="s">
        <v>58</v>
      </c>
      <c r="E17" s="3" t="s">
        <v>120</v>
      </c>
      <c r="F17" s="5">
        <v>44862</v>
      </c>
      <c r="G17" s="4">
        <v>9501.56</v>
      </c>
      <c r="H17" s="4">
        <v>0</v>
      </c>
      <c r="I17" s="4">
        <v>9501.56</v>
      </c>
      <c r="J17" s="3"/>
    </row>
    <row r="18" spans="1:10" outlineLevel="1" x14ac:dyDescent="0.25">
      <c r="A18" s="3"/>
      <c r="B18" s="3"/>
      <c r="C18" s="3"/>
      <c r="D18" s="8" t="s">
        <v>60</v>
      </c>
      <c r="E18" s="3"/>
      <c r="F18" s="5"/>
      <c r="G18" s="4"/>
      <c r="H18" s="4"/>
      <c r="I18" s="7">
        <f>SUBTOTAL(9,I17:I17)</f>
        <v>9501.56</v>
      </c>
      <c r="J18" s="3"/>
    </row>
    <row r="19" spans="1:10" outlineLevel="2" x14ac:dyDescent="0.25">
      <c r="A19" s="5">
        <v>44833</v>
      </c>
      <c r="B19" s="3">
        <v>71610</v>
      </c>
      <c r="C19" s="3" t="s">
        <v>21</v>
      </c>
      <c r="D19" s="3" t="s">
        <v>64</v>
      </c>
      <c r="E19" s="3" t="s">
        <v>121</v>
      </c>
      <c r="F19" s="5">
        <v>44861</v>
      </c>
      <c r="G19" s="4">
        <v>1500</v>
      </c>
      <c r="H19" s="4">
        <v>300</v>
      </c>
      <c r="I19" s="4">
        <v>1800</v>
      </c>
      <c r="J19" s="3"/>
    </row>
    <row r="20" spans="1:10" outlineLevel="1" x14ac:dyDescent="0.25">
      <c r="A20" s="5"/>
      <c r="B20" s="3"/>
      <c r="C20" s="3"/>
      <c r="D20" s="8" t="s">
        <v>66</v>
      </c>
      <c r="E20" s="3"/>
      <c r="F20" s="5"/>
      <c r="G20" s="4"/>
      <c r="H20" s="4"/>
      <c r="I20" s="7">
        <f>SUBTOTAL(9,I19:I19)</f>
        <v>1800</v>
      </c>
      <c r="J20" s="3"/>
    </row>
    <row r="21" spans="1:10" outlineLevel="2" x14ac:dyDescent="0.25">
      <c r="A21" s="5">
        <v>44805</v>
      </c>
      <c r="B21" s="3" t="s">
        <v>122</v>
      </c>
      <c r="C21" s="3" t="s">
        <v>123</v>
      </c>
      <c r="D21" s="3" t="s">
        <v>69</v>
      </c>
      <c r="E21" s="3" t="s">
        <v>124</v>
      </c>
      <c r="F21" s="5">
        <v>44845</v>
      </c>
      <c r="G21" s="4">
        <v>829.29</v>
      </c>
      <c r="H21" s="4">
        <v>165.85</v>
      </c>
      <c r="I21" s="4">
        <v>995.14</v>
      </c>
      <c r="J21" s="3"/>
    </row>
    <row r="22" spans="1:10" outlineLevel="1" x14ac:dyDescent="0.25">
      <c r="A22" s="5"/>
      <c r="B22" s="3"/>
      <c r="C22" s="3"/>
      <c r="D22" s="8" t="s">
        <v>71</v>
      </c>
      <c r="E22" s="3"/>
      <c r="F22" s="5"/>
      <c r="G22" s="4"/>
      <c r="H22" s="4"/>
      <c r="I22" s="7">
        <f>SUBTOTAL(9,I21:I21)</f>
        <v>995.14</v>
      </c>
      <c r="J22" s="3"/>
    </row>
    <row r="23" spans="1:10" x14ac:dyDescent="0.25">
      <c r="A23" s="1"/>
      <c r="D23" s="8" t="s">
        <v>76</v>
      </c>
      <c r="F23" s="1"/>
      <c r="G23" s="2"/>
      <c r="H23" s="2"/>
      <c r="I23" s="7">
        <f>SUBTOTAL(9,I2:I21)</f>
        <v>40168.67</v>
      </c>
    </row>
  </sheetData>
  <sortState xmlns:xlrd2="http://schemas.microsoft.com/office/spreadsheetml/2017/richdata2" ref="A2:J21">
    <sortCondition ref="D2:D21"/>
    <sortCondition ref="A2:A21"/>
  </sortState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3"/>
  <sheetViews>
    <sheetView topLeftCell="A3" workbookViewId="0">
      <selection activeCell="E34" sqref="E34"/>
    </sheetView>
  </sheetViews>
  <sheetFormatPr defaultRowHeight="15" outlineLevelRow="2" x14ac:dyDescent="0.25"/>
  <cols>
    <col min="1" max="1" width="12" bestFit="1" customWidth="1"/>
    <col min="2" max="2" width="15.28515625" bestFit="1" customWidth="1"/>
    <col min="3" max="3" width="22.28515625" bestFit="1" customWidth="1"/>
    <col min="4" max="4" width="23.5703125" bestFit="1" customWidth="1"/>
    <col min="5" max="5" width="28" bestFit="1" customWidth="1"/>
    <col min="6" max="6" width="10.7109375" bestFit="1" customWidth="1"/>
    <col min="7" max="9" width="9.85546875" bestFit="1" customWidth="1"/>
    <col min="10" max="10" width="6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outlineLevel="2" x14ac:dyDescent="0.25">
      <c r="A2" s="5">
        <v>44736</v>
      </c>
      <c r="B2" s="3">
        <v>29293376</v>
      </c>
      <c r="C2" s="3" t="s">
        <v>21</v>
      </c>
      <c r="D2" s="3" t="s">
        <v>125</v>
      </c>
      <c r="E2" s="3" t="s">
        <v>126</v>
      </c>
      <c r="F2" s="5">
        <v>44832</v>
      </c>
      <c r="G2" s="4">
        <v>5066.25</v>
      </c>
      <c r="H2" s="4">
        <v>1013.25</v>
      </c>
      <c r="I2" s="4">
        <v>6079.5</v>
      </c>
      <c r="J2" s="3"/>
    </row>
    <row r="3" spans="1:10" outlineLevel="2" x14ac:dyDescent="0.25">
      <c r="A3" s="5">
        <v>44816</v>
      </c>
      <c r="B3" s="3">
        <v>29355207</v>
      </c>
      <c r="C3" s="3" t="s">
        <v>21</v>
      </c>
      <c r="D3" s="3" t="s">
        <v>125</v>
      </c>
      <c r="E3" s="3" t="s">
        <v>126</v>
      </c>
      <c r="F3" s="5">
        <v>44826</v>
      </c>
      <c r="G3" s="4">
        <v>2533.25</v>
      </c>
      <c r="H3" s="4">
        <v>506.65</v>
      </c>
      <c r="I3" s="4">
        <v>3039.9</v>
      </c>
      <c r="J3" s="3"/>
    </row>
    <row r="4" spans="1:10" outlineLevel="2" x14ac:dyDescent="0.25">
      <c r="A4" s="5">
        <v>44816</v>
      </c>
      <c r="B4" s="3">
        <v>10153111</v>
      </c>
      <c r="C4" s="3" t="s">
        <v>21</v>
      </c>
      <c r="D4" s="3" t="s">
        <v>125</v>
      </c>
      <c r="E4" s="3" t="s">
        <v>126</v>
      </c>
      <c r="F4" s="5">
        <v>44832</v>
      </c>
      <c r="G4" s="4">
        <v>-5066.25</v>
      </c>
      <c r="H4" s="4">
        <v>-1013.25</v>
      </c>
      <c r="I4" s="4">
        <v>-6079.5</v>
      </c>
      <c r="J4" s="3"/>
    </row>
    <row r="5" spans="1:10" outlineLevel="1" x14ac:dyDescent="0.25">
      <c r="A5" s="5"/>
      <c r="B5" s="3"/>
      <c r="C5" s="3"/>
      <c r="D5" s="6" t="s">
        <v>127</v>
      </c>
      <c r="E5" s="3"/>
      <c r="F5" s="5"/>
      <c r="G5" s="4"/>
      <c r="H5" s="4"/>
      <c r="I5" s="7">
        <f>SUBTOTAL(9,I2:I4)</f>
        <v>3039.8999999999996</v>
      </c>
      <c r="J5" s="3"/>
    </row>
    <row r="6" spans="1:10" outlineLevel="2" x14ac:dyDescent="0.25">
      <c r="A6" s="5">
        <v>44771</v>
      </c>
      <c r="B6" s="3">
        <v>101930</v>
      </c>
      <c r="C6" s="3" t="s">
        <v>123</v>
      </c>
      <c r="D6" s="3" t="s">
        <v>128</v>
      </c>
      <c r="E6" s="3" t="s">
        <v>129</v>
      </c>
      <c r="F6" s="5">
        <v>44813</v>
      </c>
      <c r="G6" s="4">
        <v>3600</v>
      </c>
      <c r="H6" s="4">
        <v>720</v>
      </c>
      <c r="I6" s="4">
        <v>4320</v>
      </c>
      <c r="J6" s="3"/>
    </row>
    <row r="7" spans="1:10" outlineLevel="1" x14ac:dyDescent="0.25">
      <c r="A7" s="5"/>
      <c r="B7" s="3"/>
      <c r="C7" s="3"/>
      <c r="D7" s="8" t="s">
        <v>130</v>
      </c>
      <c r="E7" s="3"/>
      <c r="F7" s="5"/>
      <c r="G7" s="4"/>
      <c r="H7" s="4"/>
      <c r="I7" s="7">
        <f>SUBTOTAL(9,I6:I6)</f>
        <v>4320</v>
      </c>
      <c r="J7" s="3"/>
    </row>
    <row r="8" spans="1:10" outlineLevel="2" x14ac:dyDescent="0.25">
      <c r="A8" s="5">
        <v>44804</v>
      </c>
      <c r="B8" s="3">
        <v>55036672</v>
      </c>
      <c r="C8" s="3" t="s">
        <v>123</v>
      </c>
      <c r="D8" s="3" t="s">
        <v>131</v>
      </c>
      <c r="E8" s="3" t="s">
        <v>132</v>
      </c>
      <c r="F8" s="5">
        <v>44826</v>
      </c>
      <c r="G8" s="4">
        <v>2400</v>
      </c>
      <c r="H8" s="4">
        <v>480</v>
      </c>
      <c r="I8" s="4">
        <v>2880</v>
      </c>
      <c r="J8" s="3"/>
    </row>
    <row r="9" spans="1:10" outlineLevel="1" x14ac:dyDescent="0.25">
      <c r="A9" s="5"/>
      <c r="B9" s="3"/>
      <c r="C9" s="3"/>
      <c r="D9" s="8" t="s">
        <v>133</v>
      </c>
      <c r="E9" s="3"/>
      <c r="F9" s="5"/>
      <c r="G9" s="4"/>
      <c r="H9" s="4"/>
      <c r="I9" s="7">
        <f>SUBTOTAL(9,I8:I8)</f>
        <v>2880</v>
      </c>
      <c r="J9" s="3"/>
    </row>
    <row r="10" spans="1:10" outlineLevel="2" x14ac:dyDescent="0.25">
      <c r="A10" s="5">
        <v>44777</v>
      </c>
      <c r="B10" s="3">
        <v>3346</v>
      </c>
      <c r="C10" s="3" t="s">
        <v>25</v>
      </c>
      <c r="D10" s="3" t="s">
        <v>26</v>
      </c>
      <c r="E10" s="3" t="s">
        <v>134</v>
      </c>
      <c r="F10" s="5">
        <v>44813</v>
      </c>
      <c r="G10" s="4">
        <v>650</v>
      </c>
      <c r="H10" s="4">
        <v>130</v>
      </c>
      <c r="I10" s="4">
        <v>780</v>
      </c>
      <c r="J10" s="3"/>
    </row>
    <row r="11" spans="1:10" outlineLevel="1" x14ac:dyDescent="0.25">
      <c r="A11" s="5"/>
      <c r="B11" s="3"/>
      <c r="C11" s="3"/>
      <c r="D11" s="8" t="s">
        <v>28</v>
      </c>
      <c r="E11" s="3"/>
      <c r="F11" s="5"/>
      <c r="G11" s="4"/>
      <c r="H11" s="4"/>
      <c r="I11" s="7">
        <f>SUBTOTAL(9,I10:I10)</f>
        <v>780</v>
      </c>
      <c r="J11" s="3"/>
    </row>
    <row r="12" spans="1:10" outlineLevel="2" x14ac:dyDescent="0.25">
      <c r="A12" s="5">
        <v>44767</v>
      </c>
      <c r="B12" s="3">
        <v>214612</v>
      </c>
      <c r="C12" s="3" t="s">
        <v>25</v>
      </c>
      <c r="D12" s="3" t="s">
        <v>135</v>
      </c>
      <c r="E12" s="3" t="s">
        <v>136</v>
      </c>
      <c r="F12" s="5">
        <v>44813</v>
      </c>
      <c r="G12" s="4">
        <v>618.5</v>
      </c>
      <c r="H12" s="4">
        <v>123.7</v>
      </c>
      <c r="I12" s="4">
        <v>742.2</v>
      </c>
      <c r="J12" s="3"/>
    </row>
    <row r="13" spans="1:10" outlineLevel="2" x14ac:dyDescent="0.25">
      <c r="A13" s="5">
        <v>44796</v>
      </c>
      <c r="B13" s="3">
        <v>217959</v>
      </c>
      <c r="C13" s="3" t="s">
        <v>25</v>
      </c>
      <c r="D13" s="3" t="s">
        <v>135</v>
      </c>
      <c r="E13" s="3" t="s">
        <v>137</v>
      </c>
      <c r="F13" s="5">
        <v>44826</v>
      </c>
      <c r="G13" s="4">
        <v>483.84</v>
      </c>
      <c r="H13" s="4">
        <v>96.77</v>
      </c>
      <c r="I13" s="4">
        <v>580.61</v>
      </c>
      <c r="J13" s="3"/>
    </row>
    <row r="14" spans="1:10" outlineLevel="1" x14ac:dyDescent="0.25">
      <c r="A14" s="5"/>
      <c r="B14" s="3"/>
      <c r="C14" s="3"/>
      <c r="D14" s="8" t="s">
        <v>138</v>
      </c>
      <c r="E14" s="3"/>
      <c r="F14" s="5"/>
      <c r="G14" s="4"/>
      <c r="H14" s="4"/>
      <c r="I14" s="7">
        <f>SUBTOTAL(9,I12:I13)</f>
        <v>1322.81</v>
      </c>
      <c r="J14" s="3"/>
    </row>
    <row r="15" spans="1:10" outlineLevel="2" x14ac:dyDescent="0.25">
      <c r="A15" s="5">
        <v>44783</v>
      </c>
      <c r="B15" s="3">
        <v>1373</v>
      </c>
      <c r="C15" s="3" t="s">
        <v>21</v>
      </c>
      <c r="D15" s="3" t="s">
        <v>32</v>
      </c>
      <c r="E15" s="3" t="s">
        <v>139</v>
      </c>
      <c r="F15" s="5">
        <v>44813</v>
      </c>
      <c r="G15" s="4">
        <v>2530.62</v>
      </c>
      <c r="H15" s="4">
        <v>506.12</v>
      </c>
      <c r="I15" s="4">
        <v>3036.74</v>
      </c>
      <c r="J15" s="3"/>
    </row>
    <row r="16" spans="1:10" outlineLevel="2" x14ac:dyDescent="0.25">
      <c r="A16" s="5">
        <v>44783</v>
      </c>
      <c r="B16" s="3">
        <v>1374</v>
      </c>
      <c r="C16" s="3" t="s">
        <v>21</v>
      </c>
      <c r="D16" s="3" t="s">
        <v>32</v>
      </c>
      <c r="E16" s="3" t="s">
        <v>140</v>
      </c>
      <c r="F16" s="5">
        <v>44813</v>
      </c>
      <c r="G16" s="4">
        <v>6255.01</v>
      </c>
      <c r="H16" s="4">
        <v>1251.01</v>
      </c>
      <c r="I16" s="4">
        <v>7506.02</v>
      </c>
      <c r="J16" s="3"/>
    </row>
    <row r="17" spans="1:10" outlineLevel="1" x14ac:dyDescent="0.25">
      <c r="A17" s="5"/>
      <c r="B17" s="3"/>
      <c r="C17" s="3"/>
      <c r="D17" s="8" t="s">
        <v>36</v>
      </c>
      <c r="E17" s="3"/>
      <c r="F17" s="5"/>
      <c r="G17" s="4"/>
      <c r="H17" s="4"/>
      <c r="I17" s="7">
        <f>SUBTOTAL(9,I15:I16)</f>
        <v>10542.76</v>
      </c>
      <c r="J17" s="3"/>
    </row>
    <row r="18" spans="1:10" outlineLevel="2" x14ac:dyDescent="0.25">
      <c r="A18" s="3"/>
      <c r="B18" s="3"/>
      <c r="C18" s="3" t="s">
        <v>21</v>
      </c>
      <c r="D18" s="3" t="s">
        <v>58</v>
      </c>
      <c r="E18" s="3" t="s">
        <v>141</v>
      </c>
      <c r="F18" s="5">
        <v>44830</v>
      </c>
      <c r="G18" s="4">
        <v>7938.34</v>
      </c>
      <c r="H18" s="4">
        <v>0</v>
      </c>
      <c r="I18" s="4">
        <v>7938.34</v>
      </c>
      <c r="J18" s="3"/>
    </row>
    <row r="19" spans="1:10" outlineLevel="2" x14ac:dyDescent="0.25">
      <c r="A19" s="3"/>
      <c r="B19" s="3"/>
      <c r="C19" s="3" t="s">
        <v>21</v>
      </c>
      <c r="D19" s="3" t="s">
        <v>58</v>
      </c>
      <c r="E19" s="3" t="s">
        <v>142</v>
      </c>
      <c r="F19" s="5">
        <v>44834</v>
      </c>
      <c r="G19" s="4">
        <v>881.03</v>
      </c>
      <c r="H19" s="4">
        <v>0</v>
      </c>
      <c r="I19" s="4">
        <v>881.03</v>
      </c>
      <c r="J19" s="3"/>
    </row>
    <row r="20" spans="1:10" outlineLevel="1" x14ac:dyDescent="0.25">
      <c r="A20" s="3"/>
      <c r="B20" s="3"/>
      <c r="C20" s="3"/>
      <c r="D20" s="8" t="s">
        <v>60</v>
      </c>
      <c r="E20" s="3"/>
      <c r="F20" s="5"/>
      <c r="G20" s="4"/>
      <c r="H20" s="4"/>
      <c r="I20" s="7">
        <f>SUBTOTAL(9,I18:I19)</f>
        <v>8819.3700000000008</v>
      </c>
      <c r="J20" s="3"/>
    </row>
    <row r="21" spans="1:10" outlineLevel="2" x14ac:dyDescent="0.25">
      <c r="A21" s="5">
        <v>44790</v>
      </c>
      <c r="B21" s="3" t="s">
        <v>143</v>
      </c>
      <c r="C21" s="3" t="s">
        <v>123</v>
      </c>
      <c r="D21" s="3" t="s">
        <v>69</v>
      </c>
      <c r="E21" s="3" t="s">
        <v>144</v>
      </c>
      <c r="F21" s="5">
        <v>44813</v>
      </c>
      <c r="G21" s="4">
        <v>553.20000000000005</v>
      </c>
      <c r="H21" s="4">
        <v>47.03</v>
      </c>
      <c r="I21" s="4">
        <v>600.23</v>
      </c>
      <c r="J21" s="3"/>
    </row>
    <row r="22" spans="1:10" outlineLevel="1" x14ac:dyDescent="0.25">
      <c r="A22" s="5"/>
      <c r="B22" s="3"/>
      <c r="C22" s="3"/>
      <c r="D22" s="8" t="s">
        <v>71</v>
      </c>
      <c r="E22" s="3"/>
      <c r="F22" s="5"/>
      <c r="G22" s="4"/>
      <c r="H22" s="4"/>
      <c r="I22" s="7">
        <f>SUBTOTAL(9,I21:I21)</f>
        <v>600.23</v>
      </c>
      <c r="J22" s="3"/>
    </row>
    <row r="23" spans="1:10" x14ac:dyDescent="0.25">
      <c r="A23" s="1"/>
      <c r="D23" s="8" t="s">
        <v>76</v>
      </c>
      <c r="F23" s="1"/>
      <c r="G23" s="2"/>
      <c r="H23" s="2"/>
      <c r="I23" s="7">
        <f>SUBTOTAL(9,I2:I21)</f>
        <v>32305.07</v>
      </c>
    </row>
  </sheetData>
  <sortState xmlns:xlrd2="http://schemas.microsoft.com/office/spreadsheetml/2017/richdata2" ref="A2:J21">
    <sortCondition ref="D2:D21"/>
    <sortCondition ref="A2:A21"/>
  </sortState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workbookViewId="0">
      <selection activeCell="E34" sqref="E34"/>
    </sheetView>
  </sheetViews>
  <sheetFormatPr defaultRowHeight="15" outlineLevelRow="2" x14ac:dyDescent="0.25"/>
  <cols>
    <col min="1" max="1" width="12" style="11" bestFit="1" customWidth="1"/>
    <col min="2" max="2" width="15.28515625" style="11" bestFit="1" customWidth="1"/>
    <col min="3" max="3" width="22.28515625" style="11" bestFit="1" customWidth="1"/>
    <col min="4" max="4" width="32.140625" style="11" bestFit="1" customWidth="1"/>
    <col min="5" max="5" width="28.28515625" style="11" bestFit="1" customWidth="1"/>
    <col min="6" max="6" width="10.7109375" style="11" bestFit="1" customWidth="1"/>
    <col min="7" max="7" width="9.140625" style="11"/>
    <col min="8" max="8" width="7.5703125" style="11" bestFit="1" customWidth="1"/>
    <col min="9" max="9" width="10.140625" style="11" bestFit="1" customWidth="1"/>
    <col min="10" max="10" width="6.28515625" style="11" bestFit="1" customWidth="1"/>
    <col min="11" max="16384" width="9.140625" style="11"/>
  </cols>
  <sheetData>
    <row r="1" spans="1:1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7" t="s">
        <v>6</v>
      </c>
      <c r="H1" s="17" t="s">
        <v>7</v>
      </c>
      <c r="I1" s="17" t="s">
        <v>8</v>
      </c>
      <c r="J1" s="17" t="s">
        <v>9</v>
      </c>
    </row>
    <row r="2" spans="1:10" outlineLevel="2" x14ac:dyDescent="0.25">
      <c r="A2" s="12">
        <v>44775</v>
      </c>
      <c r="B2" s="9" t="s">
        <v>145</v>
      </c>
      <c r="C2" s="9" t="s">
        <v>21</v>
      </c>
      <c r="D2" s="9" t="s">
        <v>22</v>
      </c>
      <c r="E2" s="9" t="s">
        <v>146</v>
      </c>
      <c r="F2" s="12">
        <v>44783</v>
      </c>
      <c r="G2" s="10">
        <v>2685</v>
      </c>
      <c r="H2" s="10">
        <v>537</v>
      </c>
      <c r="I2" s="10">
        <v>3222</v>
      </c>
      <c r="J2" s="9"/>
    </row>
    <row r="3" spans="1:10" outlineLevel="1" x14ac:dyDescent="0.25">
      <c r="A3" s="12"/>
      <c r="B3" s="9"/>
      <c r="C3" s="9"/>
      <c r="D3" s="13" t="s">
        <v>24</v>
      </c>
      <c r="E3" s="9"/>
      <c r="F3" s="12"/>
      <c r="G3" s="10"/>
      <c r="H3" s="10"/>
      <c r="I3" s="14">
        <f>SUBTOTAL(9,I2:I2)</f>
        <v>3222</v>
      </c>
      <c r="J3" s="9"/>
    </row>
    <row r="4" spans="1:10" outlineLevel="2" x14ac:dyDescent="0.25">
      <c r="A4" s="9"/>
      <c r="B4" s="9"/>
      <c r="C4" s="9" t="s">
        <v>21</v>
      </c>
      <c r="D4" s="9" t="s">
        <v>29</v>
      </c>
      <c r="E4" s="9" t="s">
        <v>147</v>
      </c>
      <c r="F4" s="12">
        <v>44799</v>
      </c>
      <c r="G4" s="10">
        <v>2206.6999999999998</v>
      </c>
      <c r="H4" s="10">
        <v>0</v>
      </c>
      <c r="I4" s="10">
        <v>2206.6999999999998</v>
      </c>
      <c r="J4" s="9"/>
    </row>
    <row r="5" spans="1:10" outlineLevel="1" x14ac:dyDescent="0.25">
      <c r="A5" s="9"/>
      <c r="B5" s="9"/>
      <c r="C5" s="9"/>
      <c r="D5" s="15" t="s">
        <v>31</v>
      </c>
      <c r="E5" s="9"/>
      <c r="F5" s="12"/>
      <c r="G5" s="10"/>
      <c r="H5" s="10"/>
      <c r="I5" s="14">
        <f>SUBTOTAL(9,I4:I4)</f>
        <v>2206.6999999999998</v>
      </c>
      <c r="J5" s="9"/>
    </row>
    <row r="6" spans="1:10" outlineLevel="2" x14ac:dyDescent="0.25">
      <c r="A6" s="12">
        <v>44771</v>
      </c>
      <c r="B6" s="9" t="s">
        <v>148</v>
      </c>
      <c r="C6" s="9" t="s">
        <v>21</v>
      </c>
      <c r="D6" s="9" t="s">
        <v>149</v>
      </c>
      <c r="E6" s="9" t="s">
        <v>150</v>
      </c>
      <c r="F6" s="12">
        <v>44783</v>
      </c>
      <c r="G6" s="10">
        <v>590</v>
      </c>
      <c r="H6" s="10">
        <v>118</v>
      </c>
      <c r="I6" s="10">
        <v>708</v>
      </c>
      <c r="J6" s="9"/>
    </row>
    <row r="7" spans="1:10" outlineLevel="1" x14ac:dyDescent="0.25">
      <c r="A7" s="12"/>
      <c r="B7" s="9"/>
      <c r="C7" s="9"/>
      <c r="D7" s="15" t="s">
        <v>151</v>
      </c>
      <c r="E7" s="9"/>
      <c r="F7" s="12"/>
      <c r="G7" s="10"/>
      <c r="H7" s="10"/>
      <c r="I7" s="14">
        <f>SUBTOTAL(9,I6:I6)</f>
        <v>708</v>
      </c>
      <c r="J7" s="9"/>
    </row>
    <row r="8" spans="1:10" outlineLevel="2" x14ac:dyDescent="0.25">
      <c r="A8" s="12">
        <v>44756</v>
      </c>
      <c r="B8" s="9">
        <v>213513</v>
      </c>
      <c r="C8" s="9" t="s">
        <v>25</v>
      </c>
      <c r="D8" s="9" t="s">
        <v>135</v>
      </c>
      <c r="E8" s="9" t="s">
        <v>152</v>
      </c>
      <c r="F8" s="12">
        <v>44783</v>
      </c>
      <c r="G8" s="10">
        <v>642.71</v>
      </c>
      <c r="H8" s="10">
        <v>128.54</v>
      </c>
      <c r="I8" s="10">
        <v>771.25</v>
      </c>
      <c r="J8" s="9"/>
    </row>
    <row r="9" spans="1:10" outlineLevel="1" x14ac:dyDescent="0.25">
      <c r="A9" s="12"/>
      <c r="B9" s="9"/>
      <c r="C9" s="9"/>
      <c r="D9" s="15" t="s">
        <v>138</v>
      </c>
      <c r="E9" s="9"/>
      <c r="F9" s="12"/>
      <c r="G9" s="10"/>
      <c r="H9" s="10"/>
      <c r="I9" s="14">
        <f>SUBTOTAL(9,I8:I8)</f>
        <v>771.25</v>
      </c>
      <c r="J9" s="9"/>
    </row>
    <row r="10" spans="1:10" outlineLevel="2" x14ac:dyDescent="0.25">
      <c r="A10" s="12">
        <v>44750</v>
      </c>
      <c r="B10" s="9">
        <v>1329</v>
      </c>
      <c r="C10" s="9" t="s">
        <v>21</v>
      </c>
      <c r="D10" s="9" t="s">
        <v>32</v>
      </c>
      <c r="E10" s="9" t="s">
        <v>153</v>
      </c>
      <c r="F10" s="12">
        <v>44789</v>
      </c>
      <c r="G10" s="10">
        <v>2785.9</v>
      </c>
      <c r="H10" s="10">
        <v>557.17999999999995</v>
      </c>
      <c r="I10" s="10">
        <v>3343.08</v>
      </c>
      <c r="J10" s="9"/>
    </row>
    <row r="11" spans="1:10" outlineLevel="2" x14ac:dyDescent="0.25">
      <c r="A11" s="12">
        <v>44757</v>
      </c>
      <c r="B11" s="9">
        <v>1353</v>
      </c>
      <c r="C11" s="9" t="s">
        <v>21</v>
      </c>
      <c r="D11" s="9" t="s">
        <v>32</v>
      </c>
      <c r="E11" s="9" t="s">
        <v>154</v>
      </c>
      <c r="F11" s="12">
        <v>44789</v>
      </c>
      <c r="G11" s="10">
        <v>1015.3</v>
      </c>
      <c r="H11" s="10">
        <v>203.06</v>
      </c>
      <c r="I11" s="10">
        <v>1218.3599999999999</v>
      </c>
      <c r="J11" s="9"/>
    </row>
    <row r="12" spans="1:10" outlineLevel="2" x14ac:dyDescent="0.25">
      <c r="A12" s="12">
        <v>44757</v>
      </c>
      <c r="B12" s="9">
        <v>1347</v>
      </c>
      <c r="C12" s="9" t="s">
        <v>21</v>
      </c>
      <c r="D12" s="9" t="s">
        <v>32</v>
      </c>
      <c r="E12" s="9" t="s">
        <v>155</v>
      </c>
      <c r="F12" s="12">
        <v>44789</v>
      </c>
      <c r="G12" s="10">
        <v>2712</v>
      </c>
      <c r="H12" s="10">
        <v>542.4</v>
      </c>
      <c r="I12" s="10">
        <v>3254.4</v>
      </c>
      <c r="J12" s="9"/>
    </row>
    <row r="13" spans="1:10" outlineLevel="1" x14ac:dyDescent="0.25">
      <c r="A13" s="12"/>
      <c r="B13" s="9"/>
      <c r="C13" s="9"/>
      <c r="D13" s="15" t="s">
        <v>36</v>
      </c>
      <c r="E13" s="9"/>
      <c r="F13" s="12"/>
      <c r="G13" s="10"/>
      <c r="H13" s="10"/>
      <c r="I13" s="14">
        <f>SUBTOTAL(9,I10:I12)</f>
        <v>7815.84</v>
      </c>
      <c r="J13" s="9"/>
    </row>
    <row r="14" spans="1:10" outlineLevel="2" x14ac:dyDescent="0.25">
      <c r="A14" s="9"/>
      <c r="B14" s="9"/>
      <c r="C14" s="9" t="s">
        <v>21</v>
      </c>
      <c r="D14" s="9" t="s">
        <v>51</v>
      </c>
      <c r="E14" s="9" t="s">
        <v>156</v>
      </c>
      <c r="F14" s="12">
        <v>44799</v>
      </c>
      <c r="G14" s="10">
        <v>2233.5100000000002</v>
      </c>
      <c r="H14" s="10">
        <v>0</v>
      </c>
      <c r="I14" s="10">
        <v>2233.5100000000002</v>
      </c>
      <c r="J14" s="9"/>
    </row>
    <row r="15" spans="1:10" outlineLevel="1" x14ac:dyDescent="0.25">
      <c r="A15" s="9"/>
      <c r="B15" s="9"/>
      <c r="C15" s="9"/>
      <c r="D15" s="15" t="s">
        <v>53</v>
      </c>
      <c r="E15" s="9"/>
      <c r="F15" s="12"/>
      <c r="G15" s="10"/>
      <c r="H15" s="10"/>
      <c r="I15" s="14">
        <f>SUBTOTAL(9,I14:I14)</f>
        <v>2233.5100000000002</v>
      </c>
      <c r="J15" s="9"/>
    </row>
    <row r="16" spans="1:10" outlineLevel="2" x14ac:dyDescent="0.25">
      <c r="A16" s="9"/>
      <c r="B16" s="9"/>
      <c r="C16" s="9" t="s">
        <v>21</v>
      </c>
      <c r="D16" s="9" t="s">
        <v>58</v>
      </c>
      <c r="E16" s="9" t="s">
        <v>157</v>
      </c>
      <c r="F16" s="12">
        <v>44799</v>
      </c>
      <c r="G16" s="10">
        <v>9624.5300000000007</v>
      </c>
      <c r="H16" s="10">
        <v>0</v>
      </c>
      <c r="I16" s="10">
        <v>9624.5300000000007</v>
      </c>
      <c r="J16" s="9"/>
    </row>
    <row r="17" spans="1:10" outlineLevel="1" x14ac:dyDescent="0.25">
      <c r="A17" s="9"/>
      <c r="B17" s="9"/>
      <c r="C17" s="9"/>
      <c r="D17" s="15" t="s">
        <v>60</v>
      </c>
      <c r="E17" s="9"/>
      <c r="F17" s="12"/>
      <c r="G17" s="10"/>
      <c r="H17" s="10"/>
      <c r="I17" s="14">
        <f>SUBTOTAL(9,I16:I16)</f>
        <v>9624.5300000000007</v>
      </c>
      <c r="J17" s="9"/>
    </row>
    <row r="18" spans="1:10" outlineLevel="2" x14ac:dyDescent="0.25">
      <c r="A18" s="12">
        <v>44762</v>
      </c>
      <c r="B18" s="9">
        <v>63892947</v>
      </c>
      <c r="C18" s="9" t="s">
        <v>123</v>
      </c>
      <c r="D18" s="9" t="s">
        <v>158</v>
      </c>
      <c r="E18" s="9" t="s">
        <v>159</v>
      </c>
      <c r="F18" s="12">
        <v>44796</v>
      </c>
      <c r="G18" s="10">
        <v>628</v>
      </c>
      <c r="H18" s="10">
        <v>125.6</v>
      </c>
      <c r="I18" s="10">
        <v>753.6</v>
      </c>
      <c r="J18" s="9"/>
    </row>
    <row r="19" spans="1:10" ht="30" outlineLevel="1" x14ac:dyDescent="0.25">
      <c r="A19" s="12"/>
      <c r="B19" s="9"/>
      <c r="C19" s="9"/>
      <c r="D19" s="15" t="s">
        <v>160</v>
      </c>
      <c r="E19" s="9"/>
      <c r="F19" s="12"/>
      <c r="G19" s="10"/>
      <c r="H19" s="10"/>
      <c r="I19" s="14">
        <f>SUBTOTAL(9,I18:I18)</f>
        <v>753.6</v>
      </c>
      <c r="J19" s="9"/>
    </row>
    <row r="20" spans="1:10" x14ac:dyDescent="0.25">
      <c r="A20" s="16"/>
      <c r="D20" s="15" t="s">
        <v>76</v>
      </c>
      <c r="F20" s="16"/>
      <c r="G20" s="17"/>
      <c r="H20" s="17"/>
      <c r="I20" s="14">
        <f>SUBTOTAL(9,I2:I18)</f>
        <v>27335.43</v>
      </c>
    </row>
  </sheetData>
  <sortState xmlns:xlrd2="http://schemas.microsoft.com/office/spreadsheetml/2017/richdata2" ref="A2:J18">
    <sortCondition ref="D2:D18"/>
    <sortCondition ref="A2:A18"/>
  </sortState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"/>
  <sheetViews>
    <sheetView workbookViewId="0">
      <selection activeCell="E34" sqref="E34"/>
    </sheetView>
  </sheetViews>
  <sheetFormatPr defaultRowHeight="15" outlineLevelRow="2" x14ac:dyDescent="0.25"/>
  <cols>
    <col min="1" max="1" width="12" bestFit="1" customWidth="1"/>
    <col min="2" max="2" width="15.28515625" bestFit="1" customWidth="1"/>
    <col min="3" max="3" width="31.5703125" bestFit="1" customWidth="1"/>
    <col min="4" max="4" width="27.42578125" bestFit="1" customWidth="1"/>
    <col min="5" max="5" width="26.140625" bestFit="1" customWidth="1"/>
    <col min="6" max="6" width="10.7109375" bestFit="1" customWidth="1"/>
    <col min="8" max="8" width="8.28515625" bestFit="1" customWidth="1"/>
    <col min="9" max="9" width="10.140625" bestFit="1" customWidth="1"/>
    <col min="10" max="10" width="6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outlineLevel="2" x14ac:dyDescent="0.25">
      <c r="A2" s="5">
        <v>44748</v>
      </c>
      <c r="B2" s="3">
        <v>3266</v>
      </c>
      <c r="C2" s="3" t="s">
        <v>47</v>
      </c>
      <c r="D2" s="3" t="s">
        <v>26</v>
      </c>
      <c r="E2" s="3" t="s">
        <v>161</v>
      </c>
      <c r="F2" s="5">
        <v>44764</v>
      </c>
      <c r="G2" s="4">
        <v>650</v>
      </c>
      <c r="H2" s="4">
        <v>130</v>
      </c>
      <c r="I2" s="4">
        <v>780</v>
      </c>
      <c r="J2" s="3"/>
    </row>
    <row r="3" spans="1:10" outlineLevel="1" x14ac:dyDescent="0.25">
      <c r="A3" s="5"/>
      <c r="B3" s="3"/>
      <c r="C3" s="3"/>
      <c r="D3" s="6" t="s">
        <v>28</v>
      </c>
      <c r="E3" s="3"/>
      <c r="F3" s="5"/>
      <c r="G3" s="4"/>
      <c r="H3" s="4"/>
      <c r="I3" s="7">
        <f>SUBTOTAL(9,I2:I2)</f>
        <v>780</v>
      </c>
      <c r="J3" s="3"/>
    </row>
    <row r="4" spans="1:10" outlineLevel="2" x14ac:dyDescent="0.25">
      <c r="A4" s="3"/>
      <c r="B4" s="3"/>
      <c r="C4" s="3" t="s">
        <v>21</v>
      </c>
      <c r="D4" s="3" t="s">
        <v>29</v>
      </c>
      <c r="E4" s="3" t="s">
        <v>162</v>
      </c>
      <c r="F4" s="5">
        <v>44770</v>
      </c>
      <c r="G4" s="4">
        <v>1928.76</v>
      </c>
      <c r="H4" s="4">
        <v>0</v>
      </c>
      <c r="I4" s="4">
        <v>1928.76</v>
      </c>
      <c r="J4" s="3"/>
    </row>
    <row r="5" spans="1:10" outlineLevel="1" x14ac:dyDescent="0.25">
      <c r="A5" s="3"/>
      <c r="B5" s="3"/>
      <c r="C5" s="3"/>
      <c r="D5" s="8" t="s">
        <v>31</v>
      </c>
      <c r="E5" s="3"/>
      <c r="F5" s="5"/>
      <c r="G5" s="4"/>
      <c r="H5" s="4"/>
      <c r="I5" s="7">
        <f>SUBTOTAL(9,I4:I4)</f>
        <v>1928.76</v>
      </c>
      <c r="J5" s="3"/>
    </row>
    <row r="6" spans="1:10" outlineLevel="2" x14ac:dyDescent="0.25">
      <c r="A6" s="5">
        <v>44771</v>
      </c>
      <c r="B6" s="3" t="s">
        <v>163</v>
      </c>
      <c r="C6" s="3" t="s">
        <v>21</v>
      </c>
      <c r="D6" s="3" t="s">
        <v>149</v>
      </c>
      <c r="E6" s="3" t="s">
        <v>164</v>
      </c>
      <c r="F6" s="5">
        <v>44773</v>
      </c>
      <c r="G6" s="4">
        <v>590</v>
      </c>
      <c r="H6" s="4">
        <v>118</v>
      </c>
      <c r="I6" s="4">
        <v>708</v>
      </c>
      <c r="J6" s="3"/>
    </row>
    <row r="7" spans="1:10" outlineLevel="2" x14ac:dyDescent="0.25">
      <c r="A7" s="5">
        <v>44771</v>
      </c>
      <c r="B7" s="3" t="s">
        <v>165</v>
      </c>
      <c r="C7" s="3" t="s">
        <v>21</v>
      </c>
      <c r="D7" s="3" t="s">
        <v>149</v>
      </c>
      <c r="E7" s="3" t="s">
        <v>164</v>
      </c>
      <c r="F7" s="5">
        <v>44773</v>
      </c>
      <c r="G7" s="4">
        <v>-590</v>
      </c>
      <c r="H7" s="4">
        <v>-118</v>
      </c>
      <c r="I7" s="4">
        <v>-708</v>
      </c>
      <c r="J7" s="3"/>
    </row>
    <row r="8" spans="1:10" outlineLevel="1" x14ac:dyDescent="0.25">
      <c r="A8" s="5"/>
      <c r="B8" s="3"/>
      <c r="C8" s="3"/>
      <c r="D8" s="8" t="s">
        <v>151</v>
      </c>
      <c r="E8" s="3"/>
      <c r="F8" s="5"/>
      <c r="G8" s="4"/>
      <c r="H8" s="4"/>
      <c r="I8" s="7">
        <f>SUBTOTAL(9,I6:I7)</f>
        <v>0</v>
      </c>
      <c r="J8" s="3"/>
    </row>
    <row r="9" spans="1:10" outlineLevel="2" x14ac:dyDescent="0.25">
      <c r="A9" s="3"/>
      <c r="B9" s="3"/>
      <c r="C9" s="3" t="s">
        <v>21</v>
      </c>
      <c r="D9" s="3" t="s">
        <v>51</v>
      </c>
      <c r="E9" s="3" t="s">
        <v>166</v>
      </c>
      <c r="F9" s="5">
        <v>44770</v>
      </c>
      <c r="G9" s="4">
        <v>2118.06</v>
      </c>
      <c r="H9" s="4">
        <v>0</v>
      </c>
      <c r="I9" s="4">
        <v>2118.06</v>
      </c>
      <c r="J9" s="3"/>
    </row>
    <row r="10" spans="1:10" outlineLevel="1" x14ac:dyDescent="0.25">
      <c r="A10" s="3"/>
      <c r="B10" s="3"/>
      <c r="C10" s="3"/>
      <c r="D10" s="8" t="s">
        <v>53</v>
      </c>
      <c r="E10" s="3"/>
      <c r="F10" s="5"/>
      <c r="G10" s="4"/>
      <c r="H10" s="4"/>
      <c r="I10" s="7">
        <f>SUBTOTAL(9,I9:I9)</f>
        <v>2118.06</v>
      </c>
      <c r="J10" s="3"/>
    </row>
    <row r="11" spans="1:10" outlineLevel="2" x14ac:dyDescent="0.25">
      <c r="A11" s="5">
        <v>44706</v>
      </c>
      <c r="B11" s="3">
        <v>14010460</v>
      </c>
      <c r="C11" s="3" t="s">
        <v>123</v>
      </c>
      <c r="D11" s="3" t="s">
        <v>167</v>
      </c>
      <c r="E11" s="3" t="s">
        <v>168</v>
      </c>
      <c r="F11" s="5">
        <v>44746</v>
      </c>
      <c r="G11" s="4">
        <v>501.4</v>
      </c>
      <c r="H11" s="4">
        <v>100.28</v>
      </c>
      <c r="I11" s="4">
        <v>601.67999999999995</v>
      </c>
      <c r="J11" s="3"/>
    </row>
    <row r="12" spans="1:10" outlineLevel="1" x14ac:dyDescent="0.25">
      <c r="A12" s="5"/>
      <c r="B12" s="3"/>
      <c r="C12" s="3"/>
      <c r="D12" s="8" t="s">
        <v>169</v>
      </c>
      <c r="E12" s="3"/>
      <c r="F12" s="5"/>
      <c r="G12" s="4"/>
      <c r="H12" s="4"/>
      <c r="I12" s="7">
        <f>SUBTOTAL(9,I11:I11)</f>
        <v>601.67999999999995</v>
      </c>
      <c r="J12" s="3"/>
    </row>
    <row r="13" spans="1:10" outlineLevel="2" x14ac:dyDescent="0.25">
      <c r="A13" s="5">
        <v>44760</v>
      </c>
      <c r="B13" s="3" t="s">
        <v>170</v>
      </c>
      <c r="C13" s="3" t="s">
        <v>21</v>
      </c>
      <c r="D13" s="3" t="s">
        <v>171</v>
      </c>
      <c r="E13" s="3" t="s">
        <v>172</v>
      </c>
      <c r="F13" s="5">
        <v>44764</v>
      </c>
      <c r="G13" s="4">
        <v>833</v>
      </c>
      <c r="H13" s="4">
        <v>166.6</v>
      </c>
      <c r="I13" s="4">
        <v>999.6</v>
      </c>
      <c r="J13" s="3"/>
    </row>
    <row r="14" spans="1:10" outlineLevel="1" x14ac:dyDescent="0.25">
      <c r="A14" s="5"/>
      <c r="B14" s="3"/>
      <c r="C14" s="3"/>
      <c r="D14" s="8" t="s">
        <v>173</v>
      </c>
      <c r="E14" s="3"/>
      <c r="F14" s="5"/>
      <c r="G14" s="4"/>
      <c r="H14" s="4"/>
      <c r="I14" s="7">
        <f>SUBTOTAL(9,I13:I13)</f>
        <v>999.6</v>
      </c>
      <c r="J14" s="3"/>
    </row>
    <row r="15" spans="1:10" outlineLevel="2" x14ac:dyDescent="0.25">
      <c r="A15" s="3"/>
      <c r="B15" s="3"/>
      <c r="C15" s="3" t="s">
        <v>21</v>
      </c>
      <c r="D15" s="3" t="s">
        <v>58</v>
      </c>
      <c r="E15" s="3" t="s">
        <v>174</v>
      </c>
      <c r="F15" s="5">
        <v>44770</v>
      </c>
      <c r="G15" s="4">
        <v>9432.3799999999992</v>
      </c>
      <c r="H15" s="4">
        <v>0</v>
      </c>
      <c r="I15" s="4">
        <v>9432.3799999999992</v>
      </c>
      <c r="J15" s="3"/>
    </row>
    <row r="16" spans="1:10" outlineLevel="1" x14ac:dyDescent="0.25">
      <c r="A16" s="3"/>
      <c r="B16" s="3"/>
      <c r="C16" s="3"/>
      <c r="D16" s="8" t="s">
        <v>60</v>
      </c>
      <c r="E16" s="3"/>
      <c r="F16" s="5"/>
      <c r="G16" s="4"/>
      <c r="H16" s="4"/>
      <c r="I16" s="7">
        <f>SUBTOTAL(9,I15:I15)</f>
        <v>9432.3799999999992</v>
      </c>
      <c r="J16" s="3"/>
    </row>
    <row r="17" spans="1:10" outlineLevel="2" x14ac:dyDescent="0.25">
      <c r="A17" s="3"/>
      <c r="B17" s="3"/>
      <c r="C17" s="3" t="s">
        <v>47</v>
      </c>
      <c r="D17" s="3" t="s">
        <v>97</v>
      </c>
      <c r="E17" s="3" t="s">
        <v>175</v>
      </c>
      <c r="F17" s="5">
        <v>44760</v>
      </c>
      <c r="G17" s="4">
        <v>1000</v>
      </c>
      <c r="H17" s="4">
        <v>0</v>
      </c>
      <c r="I17" s="4">
        <v>1000</v>
      </c>
      <c r="J17" s="3"/>
    </row>
    <row r="18" spans="1:10" outlineLevel="1" x14ac:dyDescent="0.25">
      <c r="A18" s="3"/>
      <c r="B18" s="3"/>
      <c r="C18" s="3"/>
      <c r="D18" s="8" t="s">
        <v>98</v>
      </c>
      <c r="E18" s="3"/>
      <c r="F18" s="5"/>
      <c r="G18" s="4"/>
      <c r="H18" s="4"/>
      <c r="I18" s="7">
        <f>SUBTOTAL(9,I17:I17)</f>
        <v>1000</v>
      </c>
      <c r="J18" s="3"/>
    </row>
    <row r="19" spans="1:10" x14ac:dyDescent="0.25">
      <c r="D19" s="8" t="s">
        <v>76</v>
      </c>
      <c r="F19" s="1"/>
      <c r="G19" s="2"/>
      <c r="H19" s="2"/>
      <c r="I19" s="7">
        <f>SUBTOTAL(9,I2:I17)</f>
        <v>16860.48</v>
      </c>
    </row>
  </sheetData>
  <sortState xmlns:xlrd2="http://schemas.microsoft.com/office/spreadsheetml/2017/richdata2" ref="A2:J17">
    <sortCondition ref="D2:D17"/>
    <sortCondition ref="A2:A17"/>
  </sortState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4d2e5d-a7b8-42b5-bb9b-ee4f3055bead" xsi:nil="true"/>
    <lcf76f155ced4ddcb4097134ff3c332f xmlns="ffd84f3f-d291-44f8-9341-ec01e0b0261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AA3731F6D304FA7E4122CE568DCFF" ma:contentTypeVersion="13" ma:contentTypeDescription="Create a new document." ma:contentTypeScope="" ma:versionID="f3cd7158c28c0ec38c918ba8aa07d9c3">
  <xsd:schema xmlns:xsd="http://www.w3.org/2001/XMLSchema" xmlns:xs="http://www.w3.org/2001/XMLSchema" xmlns:p="http://schemas.microsoft.com/office/2006/metadata/properties" xmlns:ns2="ffd84f3f-d291-44f8-9341-ec01e0b02612" xmlns:ns3="7e4d2e5d-a7b8-42b5-bb9b-ee4f3055bead" targetNamespace="http://schemas.microsoft.com/office/2006/metadata/properties" ma:root="true" ma:fieldsID="6c3a157c99cbeb9f94894cb8cf007e7a" ns2:_="" ns3:_="">
    <xsd:import namespace="ffd84f3f-d291-44f8-9341-ec01e0b02612"/>
    <xsd:import namespace="7e4d2e5d-a7b8-42b5-bb9b-ee4f3055b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84f3f-d291-44f8-9341-ec01e0b026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67c707-e06c-4b4d-9541-ed00139d77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d2e5d-a7b8-42b5-bb9b-ee4f3055bea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250a78d-ba8e-44a1-af9d-10b1e99b9932}" ma:internalName="TaxCatchAll" ma:showField="CatchAllData" ma:web="7e4d2e5d-a7b8-42b5-bb9b-ee4f3055b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2314E-984B-4224-ADE8-E216E28F48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6E19B-A39D-42C8-A5AE-61D0B35B45E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fd84f3f-d291-44f8-9341-ec01e0b02612"/>
    <ds:schemaRef ds:uri="http://purl.org/dc/dcmitype/"/>
    <ds:schemaRef ds:uri="http://schemas.openxmlformats.org/package/2006/metadata/core-properties"/>
    <ds:schemaRef ds:uri="7e4d2e5d-a7b8-42b5-bb9b-ee4f3055bea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6B15500-E0DC-453A-B574-3C3E25855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Mar'23</vt:lpstr>
      <vt:lpstr>Feb'23</vt:lpstr>
      <vt:lpstr>Jan'23</vt:lpstr>
      <vt:lpstr>Dec'22</vt:lpstr>
      <vt:lpstr>Nov'22</vt:lpstr>
      <vt:lpstr>Oct'22</vt:lpstr>
      <vt:lpstr>Sept'22</vt:lpstr>
      <vt:lpstr>Aug'22</vt:lpstr>
      <vt:lpstr>Jul'22</vt:lpstr>
      <vt:lpstr>Jun'22</vt:lpstr>
      <vt:lpstr>May'22</vt:lpstr>
      <vt:lpstr>Apr'22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Maz Findlay</dc:creator>
  <cp:keywords/>
  <dc:description/>
  <cp:lastModifiedBy>Maz Findlay</cp:lastModifiedBy>
  <cp:revision/>
  <cp:lastPrinted>2023-04-17T10:49:41Z</cp:lastPrinted>
  <dcterms:created xsi:type="dcterms:W3CDTF">2023-01-27T10:29:29Z</dcterms:created>
  <dcterms:modified xsi:type="dcterms:W3CDTF">2023-04-17T10:50:22Z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0x0101008E0AA3731F6D304FA7E4122CE568DCFF</vt:lpwstr>
  </property>
  <property fmtid="{D5CDD505-2E9C-101B-9397-08002B2CF9AE}" pid="3" name="MediaServiceImageTags">
    <vt:lpwstr/>
  </property>
</Properties>
</file>